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irfo.sharepoint.com/sites/til-strategiveiledning/Delte dokumenter/General/Anskaffelsesstrategireisen/Ferdigstilling av veiledning 2023/Prosesspilen/Steg 3 - Utforme strategi/Maler/"/>
    </mc:Choice>
  </mc:AlternateContent>
  <xr:revisionPtr revIDLastSave="1234" documentId="8_{5D9E1D23-A243-43B5-90F2-FAD351130684}" xr6:coauthVersionLast="47" xr6:coauthVersionMax="47" xr10:uidLastSave="{5584D4E5-2113-416B-97A7-8A237D9D25FD}"/>
  <bookViews>
    <workbookView xWindow="-108" yWindow="-108" windowWidth="23256" windowHeight="13896" xr2:uid="{00000000-000D-0000-FFFF-FFFF00000000}"/>
  </bookViews>
  <sheets>
    <sheet name="PRIORITERINGSANALYSE TILAK" sheetId="9" r:id="rId1"/>
    <sheet name="Ark1" sheetId="14" r:id="rId2"/>
    <sheet name="Ark3" sheetId="13" state="hidden" r:id="rId3"/>
    <sheet name="jonas tester litt" sheetId="10" state="hidden" r:id="rId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7" i="9" l="1"/>
  <c r="E8" i="13" l="1"/>
  <c r="E9" i="13"/>
  <c r="E10" i="13"/>
  <c r="E11" i="13"/>
  <c r="D8" i="13"/>
  <c r="D9" i="13"/>
  <c r="D10" i="13"/>
  <c r="D11" i="13"/>
  <c r="G3" i="13"/>
  <c r="G4" i="13"/>
  <c r="G5" i="13"/>
  <c r="G6" i="13"/>
  <c r="G7" i="13"/>
  <c r="G8" i="13"/>
  <c r="G9" i="13"/>
  <c r="G10" i="13"/>
  <c r="G11" i="13"/>
  <c r="G2" i="13"/>
  <c r="F3" i="13"/>
  <c r="F4" i="13"/>
  <c r="F5" i="13"/>
  <c r="F6" i="13"/>
  <c r="F7" i="13"/>
  <c r="F8" i="13"/>
  <c r="F9" i="13"/>
  <c r="F10" i="13"/>
  <c r="F11" i="13"/>
  <c r="F2" i="13"/>
  <c r="E12" i="13"/>
  <c r="E17" i="13"/>
  <c r="E18" i="13"/>
  <c r="E19" i="13"/>
  <c r="E20" i="13"/>
  <c r="E25" i="13"/>
  <c r="C3" i="13"/>
  <c r="E3" i="13" s="1"/>
  <c r="C4" i="13"/>
  <c r="E4" i="13" s="1"/>
  <c r="C5" i="13"/>
  <c r="E5" i="13" s="1"/>
  <c r="C6" i="13"/>
  <c r="E6" i="13" s="1"/>
  <c r="C7" i="13"/>
  <c r="E7" i="13" s="1"/>
  <c r="C8" i="13"/>
  <c r="C9" i="13"/>
  <c r="C10" i="13"/>
  <c r="C11" i="13"/>
  <c r="C12" i="13"/>
  <c r="C13" i="13"/>
  <c r="E13" i="13" s="1"/>
  <c r="C14" i="13"/>
  <c r="E14" i="13" s="1"/>
  <c r="C15" i="13"/>
  <c r="E15" i="13" s="1"/>
  <c r="C16" i="13"/>
  <c r="E16" i="13" s="1"/>
  <c r="C17" i="13"/>
  <c r="C18" i="13"/>
  <c r="C19" i="13"/>
  <c r="C20" i="13"/>
  <c r="C21" i="13"/>
  <c r="E21" i="13" s="1"/>
  <c r="C22" i="13"/>
  <c r="E22" i="13" s="1"/>
  <c r="C23" i="13"/>
  <c r="E23" i="13" s="1"/>
  <c r="C24" i="13"/>
  <c r="E24" i="13" s="1"/>
  <c r="C25" i="13"/>
  <c r="C2" i="13"/>
  <c r="E2" i="13" s="1"/>
  <c r="B3" i="13"/>
  <c r="D3" i="13" s="1"/>
  <c r="B4" i="13"/>
  <c r="D4" i="13" s="1"/>
  <c r="B5" i="13"/>
  <c r="D5" i="13" s="1"/>
  <c r="B6" i="13"/>
  <c r="D6" i="13" s="1"/>
  <c r="B7" i="13"/>
  <c r="D7" i="13" s="1"/>
  <c r="B8" i="13"/>
  <c r="B9" i="13"/>
  <c r="B10" i="13"/>
  <c r="B11" i="13"/>
  <c r="B12" i="13"/>
  <c r="D12" i="13" s="1"/>
  <c r="B13" i="13"/>
  <c r="D13" i="13" s="1"/>
  <c r="B14" i="13"/>
  <c r="D14" i="13" s="1"/>
  <c r="B15" i="13"/>
  <c r="D15" i="13" s="1"/>
  <c r="B16" i="13"/>
  <c r="D16" i="13" s="1"/>
  <c r="B17" i="13"/>
  <c r="D17" i="13" s="1"/>
  <c r="B18" i="13"/>
  <c r="D18" i="13" s="1"/>
  <c r="B19" i="13"/>
  <c r="D19" i="13" s="1"/>
  <c r="B20" i="13"/>
  <c r="D20" i="13" s="1"/>
  <c r="B21" i="13"/>
  <c r="D21" i="13" s="1"/>
  <c r="B22" i="13"/>
  <c r="D22" i="13" s="1"/>
  <c r="B23" i="13"/>
  <c r="D23" i="13" s="1"/>
  <c r="B24" i="13"/>
  <c r="D24" i="13" s="1"/>
  <c r="B25" i="13"/>
  <c r="D25" i="13" s="1"/>
  <c r="B2" i="13"/>
  <c r="D2" i="13" s="1"/>
  <c r="F8" i="9"/>
  <c r="F9" i="9"/>
  <c r="F10" i="9"/>
  <c r="F11" i="9"/>
  <c r="F12" i="9"/>
  <c r="F13" i="9"/>
  <c r="F14" i="9"/>
  <c r="F15" i="9"/>
  <c r="F16" i="9"/>
  <c r="F7" i="9"/>
  <c r="G8" i="9"/>
  <c r="G9" i="9"/>
  <c r="G10" i="9"/>
  <c r="G11" i="9"/>
  <c r="G12" i="9"/>
  <c r="G13" i="9"/>
  <c r="G14" i="9"/>
  <c r="G15" i="9"/>
  <c r="G16" i="9"/>
  <c r="H16" i="9" l="1"/>
  <c r="H13" i="9"/>
  <c r="H15" i="9"/>
  <c r="H14" i="9"/>
  <c r="D2" i="10" l="1" a="1"/>
  <c r="D2" i="10" s="1"/>
  <c r="C2" i="10"/>
  <c r="H12" i="9" l="1"/>
  <c r="H11" i="9"/>
  <c r="H10" i="9"/>
  <c r="H8" i="9"/>
  <c r="H9" i="9"/>
  <c r="H7" i="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<sst xmlns="http://schemas.openxmlformats.org/spreadsheetml/2006/main" count="52" uniqueCount="24">
  <si>
    <t>ID</t>
  </si>
  <si>
    <t>sannsynlighet</t>
  </si>
  <si>
    <t>konsekvens</t>
  </si>
  <si>
    <t>risiko</t>
  </si>
  <si>
    <t>kategori</t>
  </si>
  <si>
    <t>Vanlig risikomatrise</t>
  </si>
  <si>
    <t>Invers</t>
  </si>
  <si>
    <t xml:space="preserve"> </t>
  </si>
  <si>
    <t>Prioriteringsanalyse</t>
  </si>
  <si>
    <t xml:space="preserve">implement-ering
</t>
  </si>
  <si>
    <t xml:space="preserve">Effekt
</t>
  </si>
  <si>
    <t>Vanskelig</t>
  </si>
  <si>
    <t>Medium</t>
  </si>
  <si>
    <t>Lett</t>
  </si>
  <si>
    <t>Liten</t>
  </si>
  <si>
    <t>Middels</t>
  </si>
  <si>
    <t>Stor</t>
  </si>
  <si>
    <t xml:space="preserve">     Tiltak</t>
  </si>
  <si>
    <t xml:space="preserve">Prioritet
</t>
  </si>
  <si>
    <t>Vurder først hvert tiltak med hensyn på hvilken effekt det vil ha på oppnåelse av et delmål, deretter hvor kompleks implementeringen vil være .
Velg verdi i nedtrekksmenyene.
Tiltak som ligger i det grønne området bør prioriteres</t>
  </si>
  <si>
    <t>legg inn tekst</t>
  </si>
  <si>
    <t>Ikke valgt</t>
  </si>
  <si>
    <t>Ikke Valgt</t>
  </si>
  <si>
    <t>Legg inn tekst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</si>
</sst>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9"/>
      <color theme="0"/>
      <name val="Source Sans Pro"/>
      <family val="2"/>
    </font>
    <font>
      <b/>
      <i/>
      <sz val="11"/>
      <color theme="1"/>
      <name val="Source Sans Pro"/>
    </font>
    <font>
      <i/>
      <sz val="9"/>
      <name val="Arial"/>
      <family val="2"/>
    </font>
    <font>
      <b/>
      <sz val="22"/>
      <color theme="1"/>
      <name val="Source Sans Pro"/>
      <family val="2"/>
    </font>
    <font>
      <sz val="11"/>
      <color theme="1"/>
      <name val="Source Sans Pro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13"/>
      </patternFill>
    </fill>
    <fill>
      <patternFill patternType="solid">
        <fgColor theme="0"/>
        <bgColor indexed="64"/>
      </patternFill>
    </fill>
    <fill>
      <patternFill patternType="solid">
        <fgColor rgb="FFF2F2F2"/>
      </patternFill>
    </fill>
    <fill>
      <patternFill patternType="solid">
        <fgColor rgb="FF012A4C"/>
        <bgColor indexed="64"/>
      </patternFill>
    </fill>
    <fill>
      <patternFill patternType="solid">
        <fgColor rgb="FF012A4C"/>
        <bgColor indexed="13"/>
      </patternFill>
    </fill>
    <fill>
      <patternFill patternType="solid">
        <fgColor rgb="FFCBDDE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2">
    <xf numFmtId="0" fontId="0" fillId="0" borderId="0"/>
    <xf numFmtId="0" fontId="2" fillId="4" borderId="4" applyNumberFormat="0" applyAlignment="0" applyProtection="0"/>
  </cellStyleXfs>
  <cellXfs count="24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vertical="top"/>
    </xf>
    <xf numFmtId="0" fontId="0" fillId="0" borderId="1" xfId="0" applyBorder="1" applyAlignment="1">
      <alignment horizontal="center" vertical="top"/>
    </xf>
    <xf numFmtId="0" fontId="0" fillId="0" borderId="1" xfId="0" applyBorder="1" applyAlignment="1">
      <alignment horizontal="center"/>
    </xf>
    <xf numFmtId="0" fontId="1" fillId="3" borderId="0" xfId="0" applyFont="1" applyFill="1" applyAlignment="1">
      <alignment horizontal="center" vertical="center" wrapText="1"/>
    </xf>
    <xf numFmtId="0" fontId="1" fillId="3" borderId="3" xfId="0" applyFont="1" applyFill="1" applyBorder="1" applyAlignment="1">
      <alignment horizontal="left" vertical="center" wrapText="1"/>
    </xf>
    <xf numFmtId="0" fontId="2" fillId="4" borderId="4" xfId="1"/>
    <xf numFmtId="0" fontId="0" fillId="3" borderId="0" xfId="0" applyFill="1" applyAlignment="1">
      <alignment horizontal="center"/>
    </xf>
    <xf numFmtId="0" fontId="0" fillId="3" borderId="1" xfId="0" applyFill="1" applyBorder="1" applyAlignment="1">
      <alignment horizontal="center"/>
    </xf>
    <xf numFmtId="0" fontId="0" fillId="3" borderId="0" xfId="0" applyFill="1"/>
    <xf numFmtId="0" fontId="3" fillId="5" borderId="2" xfId="0" applyFont="1" applyFill="1" applyBorder="1" applyAlignment="1">
      <alignment horizontal="center"/>
    </xf>
    <xf numFmtId="49" fontId="3" fillId="6" borderId="5" xfId="0" applyNumberFormat="1" applyFont="1" applyFill="1" applyBorder="1" applyAlignment="1">
      <alignment horizontal="left" wrapText="1"/>
    </xf>
    <xf numFmtId="49" fontId="3" fillId="5" borderId="6" xfId="0" applyNumberFormat="1" applyFont="1" applyFill="1" applyBorder="1" applyAlignment="1">
      <alignment horizontal="center" wrapText="1"/>
    </xf>
    <xf numFmtId="49" fontId="3" fillId="5" borderId="7" xfId="0" applyNumberFormat="1" applyFont="1" applyFill="1" applyBorder="1" applyAlignment="1">
      <alignment horizontal="center" wrapText="1"/>
    </xf>
    <xf numFmtId="0" fontId="3" fillId="5" borderId="7" xfId="0" applyFont="1" applyFill="1" applyBorder="1" applyAlignment="1">
      <alignment horizontal="center" wrapText="1"/>
    </xf>
    <xf numFmtId="0" fontId="0" fillId="0" borderId="1" xfId="0" quotePrefix="1" applyBorder="1" applyAlignment="1">
      <alignment horizontal="center"/>
    </xf>
    <xf numFmtId="0" fontId="5" fillId="2" borderId="1" xfId="0" applyFont="1" applyFill="1" applyBorder="1" applyAlignment="1">
      <alignment horizontal="left" vertical="center" wrapText="1" indent="1"/>
    </xf>
    <xf numFmtId="0" fontId="0" fillId="7" borderId="0" xfId="0" applyFill="1"/>
    <xf numFmtId="0" fontId="0" fillId="7" borderId="0" xfId="0" applyFill="1" applyAlignment="1">
      <alignment horizontal="center" vertical="top"/>
    </xf>
    <xf numFmtId="0" fontId="6" fillId="7" borderId="0" xfId="0" applyFont="1" applyFill="1"/>
    <xf numFmtId="0" fontId="7" fillId="7" borderId="0" xfId="0" applyFont="1" applyFill="1"/>
    <xf numFmtId="0" fontId="0" fillId="0" borderId="0" xfId="0" applyAlignment="1">
      <alignment horizontal="center"/>
    </xf>
    <xf numFmtId="0" fontId="4" fillId="7" borderId="0" xfId="0" applyFont="1" applyFill="1" applyAlignment="1">
      <alignment horizontal="left" wrapText="1"/>
    </xf>
  </cellXfs>
  <cellStyles count="2">
    <cellStyle name="Beregning" xfId="1" builtinId="22"/>
    <cellStyle name="Normal" xfId="0" builtinId="0"/>
  </cellStyles>
  <dxfs count="3">
    <dxf>
      <fill>
        <patternFill>
          <bgColor rgb="FFC6182C"/>
        </patternFill>
      </fill>
    </dxf>
    <dxf>
      <fill>
        <patternFill>
          <bgColor rgb="FFF7B715"/>
        </patternFill>
      </fill>
    </dxf>
    <dxf>
      <fill>
        <patternFill>
          <bgColor rgb="FF00AB84"/>
        </patternFill>
      </fill>
    </dxf>
  </dxfs>
  <tableStyles count="0" defaultTableStyle="TableStyleMedium2" defaultPivotStyle="PivotStyleLight16"/>
  <colors>
    <mruColors>
      <color rgb="FFCBDDE2"/>
      <color rgb="FF0097AB"/>
      <color rgb="FF00AB84"/>
      <color rgb="FFC6182C"/>
      <color rgb="FFF7B715"/>
      <color rgb="FFE83F53"/>
      <color rgb="FF012A4C"/>
      <color rgb="FFF2700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nb-NO" sz="1600">
                <a:solidFill>
                  <a:srgbClr val="012A4C"/>
                </a:solidFill>
                <a:latin typeface="Source Serif Pro" panose="02040603050405020204" pitchFamily="18" charset="0"/>
                <a:ea typeface="Source Serif Pro" panose="02040603050405020204" pitchFamily="18" charset="0"/>
              </a:rPr>
              <a:t>Prioritet</a:t>
            </a: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>
                <a:solidFill>
                  <a:sysClr val="windowText" lastClr="000000">
                    <a:lumMod val="65000"/>
                    <a:lumOff val="35000"/>
                  </a:sysClr>
                </a:solidFill>
              </a:defRPr>
            </a:pPr>
            <a:r>
              <a:rPr lang="nb-NO" sz="1000" b="0" i="0" u="none" strike="noStrike" kern="1200" baseline="0">
                <a:solidFill>
                  <a:sysClr val="windowText" lastClr="000000"/>
                </a:solidFill>
                <a:effectLst/>
                <a:latin typeface="Source Sans Pro" panose="020B0503030403020204" pitchFamily="34" charset="0"/>
                <a:ea typeface="Source Sans Pro" panose="020B0503030403020204" pitchFamily="34" charset="0"/>
              </a:rPr>
              <a:t>Fargekoder:</a:t>
            </a:r>
            <a:r>
              <a:rPr lang="en-US" sz="1000" b="1" i="0" u="none" strike="noStrike" kern="1200" baseline="0">
                <a:solidFill>
                  <a:sysClr val="windowText" lastClr="000000"/>
                </a:solidFill>
                <a:latin typeface="Source Sans Pro" panose="020B0503030403020204" pitchFamily="34" charset="0"/>
                <a:ea typeface="Source Sans Pro" panose="020B0503030403020204" pitchFamily="34" charset="0"/>
              </a:rPr>
              <a:t> </a:t>
            </a:r>
            <a:r>
              <a:rPr lang="nb-NO" sz="1000" b="0" i="0" u="none" strike="noStrike" kern="1200" baseline="0">
                <a:solidFill>
                  <a:srgbClr val="00AB84"/>
                </a:solidFill>
                <a:effectLst/>
                <a:latin typeface="Source Sans Pro" panose="020B0503030403020204" pitchFamily="34" charset="0"/>
                <a:ea typeface="Source Sans Pro" panose="020B0503030403020204" pitchFamily="34" charset="0"/>
              </a:rPr>
              <a:t>Grønn</a:t>
            </a:r>
            <a:r>
              <a:rPr lang="nb-NO" sz="1000" b="0" i="0" u="none" strike="noStrike" kern="1200" baseline="0">
                <a:solidFill>
                  <a:srgbClr val="00B050"/>
                </a:solidFill>
                <a:effectLst/>
                <a:latin typeface="Source Sans Pro" panose="020B0503030403020204" pitchFamily="34" charset="0"/>
                <a:ea typeface="Source Sans Pro" panose="020B0503030403020204" pitchFamily="34" charset="0"/>
              </a:rPr>
              <a:t> </a:t>
            </a:r>
            <a:r>
              <a:rPr lang="nb-NO" sz="1000" b="0" i="0" u="none" strike="noStrike" kern="1200" baseline="0">
                <a:solidFill>
                  <a:sysClr val="windowText" lastClr="000000"/>
                </a:solidFill>
                <a:effectLst/>
                <a:latin typeface="Source Sans Pro" panose="020B0503030403020204" pitchFamily="34" charset="0"/>
                <a:ea typeface="Source Sans Pro" panose="020B0503030403020204" pitchFamily="34" charset="0"/>
              </a:rPr>
              <a:t>= Tiltak prioriteres</a:t>
            </a:r>
            <a:r>
              <a:rPr lang="nb-NO" sz="1000" b="1" i="0" u="none" strike="noStrike" kern="1200" baseline="0">
                <a:solidFill>
                  <a:sysClr val="windowText" lastClr="000000"/>
                </a:solidFill>
                <a:latin typeface="Source Sans Pro" panose="020B0503030403020204" pitchFamily="34" charset="0"/>
                <a:ea typeface="Source Sans Pro" panose="020B0503030403020204" pitchFamily="34" charset="0"/>
              </a:rPr>
              <a:t>,</a:t>
            </a:r>
            <a:r>
              <a:rPr lang="nb-NO" sz="1000" b="0" i="0" u="none" strike="noStrike" kern="1200" baseline="0">
                <a:solidFill>
                  <a:srgbClr val="FF0000"/>
                </a:solidFill>
                <a:effectLst/>
                <a:latin typeface="Source Sans Pro" panose="020B0503030403020204" pitchFamily="34" charset="0"/>
                <a:ea typeface="Source Sans Pro" panose="020B0503030403020204" pitchFamily="34" charset="0"/>
              </a:rPr>
              <a:t> </a:t>
            </a:r>
            <a:r>
              <a:rPr lang="nb-NO" sz="1000" b="0" i="0" u="none" strike="noStrike" kern="1200" baseline="0">
                <a:solidFill>
                  <a:srgbClr val="F7B715"/>
                </a:solidFill>
                <a:effectLst/>
                <a:latin typeface="Source Sans Pro" panose="020B0503030403020204" pitchFamily="34" charset="0"/>
                <a:ea typeface="Source Sans Pro" panose="020B0503030403020204" pitchFamily="34" charset="0"/>
              </a:rPr>
              <a:t>Gul = </a:t>
            </a:r>
            <a:r>
              <a:rPr lang="nb-NO" sz="1000" b="0" i="0" u="none" strike="noStrike" kern="1200" baseline="0">
                <a:solidFill>
                  <a:sysClr val="windowText" lastClr="000000"/>
                </a:solidFill>
                <a:effectLst/>
                <a:latin typeface="Source Sans Pro" panose="020B0503030403020204" pitchFamily="34" charset="0"/>
                <a:ea typeface="Source Sans Pro" panose="020B0503030403020204" pitchFamily="34" charset="0"/>
              </a:rPr>
              <a:t>Tiltak vurderes</a:t>
            </a:r>
            <a:r>
              <a:rPr lang="nb-NO" sz="1000" b="0" i="0" u="none" strike="noStrike" kern="1200" baseline="0">
                <a:solidFill>
                  <a:srgbClr val="FF0000"/>
                </a:solidFill>
                <a:effectLst/>
                <a:latin typeface="Source Sans Pro" panose="020B0503030403020204" pitchFamily="34" charset="0"/>
                <a:ea typeface="Source Sans Pro" panose="020B0503030403020204" pitchFamily="34" charset="0"/>
              </a:rPr>
              <a:t> </a:t>
            </a:r>
            <a:r>
              <a:rPr lang="nb-NO" sz="1000" b="0" i="0" u="none" strike="noStrike" kern="1200" baseline="0">
                <a:solidFill>
                  <a:srgbClr val="C6182C"/>
                </a:solidFill>
                <a:effectLst/>
                <a:latin typeface="Source Sans Pro" panose="020B0503030403020204" pitchFamily="34" charset="0"/>
                <a:ea typeface="Source Sans Pro" panose="020B0503030403020204" pitchFamily="34" charset="0"/>
              </a:rPr>
              <a:t>Rød=  </a:t>
            </a:r>
            <a:r>
              <a:rPr lang="nb-NO" sz="1000" b="0" i="0" u="none" strike="noStrike" kern="1200" baseline="0">
                <a:solidFill>
                  <a:sysClr val="windowText" lastClr="000000"/>
                </a:solidFill>
                <a:effectLst/>
                <a:latin typeface="Source Sans Pro" panose="020B0503030403020204" pitchFamily="34" charset="0"/>
                <a:ea typeface="Source Sans Pro" panose="020B0503030403020204" pitchFamily="34" charset="0"/>
              </a:rPr>
              <a:t>tiltak nedprioriteres </a:t>
            </a:r>
            <a:endParaRPr lang="en-US" sz="1000" b="1" i="0" u="none" strike="noStrike" kern="1200" baseline="0">
              <a:solidFill>
                <a:sysClr val="windowText" lastClr="000000"/>
              </a:solidFill>
              <a:latin typeface="Source Sans Pro" panose="020B0503030403020204" pitchFamily="34" charset="0"/>
              <a:ea typeface="Source Sans Pro" panose="020B0503030403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nb-NO"/>
        </a:p>
      </c:txPr>
    </c:title>
    <c:autoTitleDeleted val="0"/>
    <c:plotArea>
      <c:layout>
        <c:manualLayout>
          <c:layoutTarget val="inner"/>
          <c:xMode val="edge"/>
          <c:yMode val="edge"/>
          <c:x val="0.13031745788803689"/>
          <c:y val="0.1743777183128434"/>
          <c:w val="0.86008362021449813"/>
          <c:h val="0.72523250508261616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diamond"/>
            <c:size val="10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tx>
                <c:rich>
                  <a:bodyPr/>
                  <a:lstStyle/>
                  <a:p>
                    <a:fld id="{157FFB3B-0AD0-45E3-A637-C66F6D625CCF}" type="CELLRANGE">
                      <a:rPr lang="en-US"/>
                      <a:pPr/>
                      <a:t>[CELLEOMRÅDE]</a:t>
                    </a:fld>
                    <a:endParaRPr lang="nb-NO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6-B1D6-4114-81D0-E741F0D848B9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EA0B8671-F7AC-43F3-AD66-3E5F18BEB790}" type="CELLRANGE">
                      <a:rPr lang="nb-NO"/>
                      <a:pPr/>
                      <a:t>[CELLEOMRÅDE]</a:t>
                    </a:fld>
                    <a:endParaRPr lang="nb-NO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7-B1D6-4114-81D0-E741F0D848B9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933A4F81-0591-4B17-B60B-F55AD87FB46F}" type="CELLRANGE">
                      <a:rPr lang="nb-NO"/>
                      <a:pPr/>
                      <a:t>[CELLEOMRÅDE]</a:t>
                    </a:fld>
                    <a:endParaRPr lang="nb-NO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8-B1D6-4114-81D0-E741F0D848B9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00BA0487-4DAA-49CA-8E5B-5E1305D3691F}" type="CELLRANGE">
                      <a:rPr lang="nb-NO"/>
                      <a:pPr/>
                      <a:t>[CELLEOMRÅDE]</a:t>
                    </a:fld>
                    <a:endParaRPr lang="nb-NO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9-B1D6-4114-81D0-E741F0D848B9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DC757B15-8FF4-4ACA-923C-42CD6BF33E50}" type="CELLRANGE">
                      <a:rPr lang="nb-NO"/>
                      <a:pPr/>
                      <a:t>[CELLEOMRÅDE]</a:t>
                    </a:fld>
                    <a:endParaRPr lang="nb-NO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A-B1D6-4114-81D0-E741F0D848B9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895DD39A-D0C9-434A-8EBD-4E6E76F3139A}" type="CELLRANGE">
                      <a:rPr lang="nb-NO"/>
                      <a:pPr/>
                      <a:t>[CELLEOMRÅDE]</a:t>
                    </a:fld>
                    <a:endParaRPr lang="nb-NO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E-B1D6-4114-81D0-E741F0D848B9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14BC273F-31F1-4D21-A6F3-582228D5CE43}" type="CELLRANGE">
                      <a:rPr lang="nb-NO"/>
                      <a:pPr/>
                      <a:t>[CELLEOMRÅDE]</a:t>
                    </a:fld>
                    <a:endParaRPr lang="nb-NO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0-B1D6-4114-81D0-E741F0D848B9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5DB45CC7-9F32-45E3-AF43-606D543EDEA3}" type="CELLRANGE">
                      <a:rPr lang="nb-NO"/>
                      <a:pPr/>
                      <a:t>[CELLEOMRÅDE]</a:t>
                    </a:fld>
                    <a:endParaRPr lang="nb-NO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4924-433E-9524-B70CBA110B89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C9EC9AFE-5B55-4729-9AB6-90AED913FE41}" type="CELLRANGE">
                      <a:rPr lang="nb-NO"/>
                      <a:pPr/>
                      <a:t>[CELLEOMRÅDE]</a:t>
                    </a:fld>
                    <a:endParaRPr lang="nb-NO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2-4924-433E-9524-B70CBA110B89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1A16F927-1D0A-4E85-804E-8BC1F0DAF8CC}" type="CELLRANGE">
                      <a:rPr lang="nb-NO"/>
                      <a:pPr/>
                      <a:t>[CELLEOMRÅDE]</a:t>
                    </a:fld>
                    <a:endParaRPr lang="nb-NO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3-4924-433E-9524-B70CBA110B89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endParaRPr lang="nb-NO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4-4924-433E-9524-B70CBA110B89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endParaRPr lang="nb-NO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5-4924-433E-9524-B70CBA110B89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endParaRPr lang="nb-NO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6-4924-433E-9524-B70CBA110B89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endParaRPr lang="nb-NO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7-4924-433E-9524-B70CBA110B89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endParaRPr lang="nb-NO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8-4924-433E-9524-B70CBA110B89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endParaRPr lang="nb-NO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9-4924-433E-9524-B70CBA110B89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endParaRPr lang="nb-NO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A-4924-433E-9524-B70CBA110B89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endParaRPr lang="nb-NO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B-4924-433E-9524-B70CBA110B89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endParaRPr lang="nb-NO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C-4924-433E-9524-B70CBA110B89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endParaRPr lang="nb-NO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D-4924-433E-9524-B70CBA110B89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endParaRPr lang="nb-NO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E-4924-433E-9524-B70CBA110B89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endParaRPr lang="nb-NO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F-4924-433E-9524-B70CBA110B89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endParaRPr lang="nb-NO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0-4924-433E-9524-B70CBA110B89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endParaRPr lang="nb-NO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1-4924-433E-9524-B70CBA110B8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nb-NO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'Ark3'!$D$2:$D$25</c:f>
              <c:numCache>
                <c:formatCode>General</c:formatCode>
                <c:ptCount val="24"/>
                <c:pt idx="0">
                  <c:v>2.1299966608510621</c:v>
                </c:pt>
                <c:pt idx="1">
                  <c:v>1.9169798599210961</c:v>
                </c:pt>
                <c:pt idx="2">
                  <c:v>1.7571069442206471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'Ark3'!$E$2:$E$25</c:f>
              <c:numCache>
                <c:formatCode>General</c:formatCode>
                <c:ptCount val="24"/>
                <c:pt idx="0">
                  <c:v>2.1797958801375699</c:v>
                </c:pt>
                <c:pt idx="1">
                  <c:v>2.0552018446146585</c:v>
                </c:pt>
                <c:pt idx="2">
                  <c:v>1.7872527845733146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'PRIORITERINGSANALYSE TILAK'!$B$7:$B$16</c15:f>
                <c15:dlblRangeCache>
                  <c:ptCount val="10"/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B1D6-4114-81D0-E741F0D848B9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axId val="1061065960"/>
        <c:axId val="1061072800"/>
      </c:scatterChart>
      <c:valAx>
        <c:axId val="1061065960"/>
        <c:scaling>
          <c:orientation val="minMax"/>
          <c:max val="3.5"/>
          <c:min val="0.5"/>
        </c:scaling>
        <c:delete val="1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rgbClr val="012A4C"/>
                    </a:solidFill>
                    <a:latin typeface="Source Sans Pro" panose="020B0503030403020204" pitchFamily="34" charset="0"/>
                    <a:ea typeface="Source Sans Pro" panose="020B0503030403020204" pitchFamily="34" charset="0"/>
                    <a:cs typeface="+mn-cs"/>
                  </a:defRPr>
                </a:pPr>
                <a:r>
                  <a:rPr lang="nb-NO" sz="900">
                    <a:solidFill>
                      <a:srgbClr val="012A4C"/>
                    </a:solidFill>
                    <a:latin typeface="Source Sans Pro" panose="020B0503030403020204" pitchFamily="34" charset="0"/>
                    <a:ea typeface="Source Sans Pro" panose="020B0503030403020204" pitchFamily="34" charset="0"/>
                  </a:rPr>
                  <a:t>Liten 		Middels		Stor</a:t>
                </a:r>
              </a:p>
              <a:p>
                <a:pPr>
                  <a:defRPr>
                    <a:solidFill>
                      <a:srgbClr val="012A4C"/>
                    </a:solidFill>
                    <a:latin typeface="Source Sans Pro" panose="020B0503030403020204" pitchFamily="34" charset="0"/>
                    <a:ea typeface="Source Sans Pro" panose="020B0503030403020204" pitchFamily="34" charset="0"/>
                  </a:defRPr>
                </a:pPr>
                <a:endParaRPr lang="nb-NO" sz="800">
                  <a:solidFill>
                    <a:srgbClr val="012A4C"/>
                  </a:solidFill>
                  <a:latin typeface="Source Sans Pro" panose="020B0503030403020204" pitchFamily="34" charset="0"/>
                  <a:ea typeface="Source Sans Pro" panose="020B0503030403020204" pitchFamily="34" charset="0"/>
                </a:endParaRPr>
              </a:p>
              <a:p>
                <a:pPr>
                  <a:defRPr>
                    <a:solidFill>
                      <a:srgbClr val="012A4C"/>
                    </a:solidFill>
                    <a:latin typeface="Source Sans Pro" panose="020B0503030403020204" pitchFamily="34" charset="0"/>
                    <a:ea typeface="Source Sans Pro" panose="020B0503030403020204" pitchFamily="34" charset="0"/>
                  </a:defRPr>
                </a:pPr>
                <a:r>
                  <a:rPr lang="nb-NO" sz="1050" b="1">
                    <a:solidFill>
                      <a:srgbClr val="012A4C"/>
                    </a:solidFill>
                    <a:latin typeface="Source Sans Pro" panose="020B0503030403020204" pitchFamily="34" charset="0"/>
                    <a:ea typeface="Source Sans Pro" panose="020B0503030403020204" pitchFamily="34" charset="0"/>
                  </a:rPr>
                  <a:t>Effekt</a:t>
                </a:r>
                <a:endParaRPr lang="nb-NO" b="1">
                  <a:solidFill>
                    <a:srgbClr val="012A4C"/>
                  </a:solidFill>
                  <a:latin typeface="Source Sans Pro" panose="020B0503030403020204" pitchFamily="34" charset="0"/>
                  <a:ea typeface="Source Sans Pro" panose="020B0503030403020204" pitchFamily="34" charset="0"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rgbClr val="012A4C"/>
                  </a:solidFill>
                  <a:latin typeface="Source Sans Pro" panose="020B0503030403020204" pitchFamily="34" charset="0"/>
                  <a:ea typeface="Source Sans Pro" panose="020B0503030403020204" pitchFamily="34" charset="0"/>
                  <a:cs typeface="+mn-cs"/>
                </a:defRPr>
              </a:pPr>
              <a:endParaRPr lang="nb-NO"/>
            </a:p>
          </c:txPr>
        </c:title>
        <c:numFmt formatCode="@" sourceLinked="0"/>
        <c:majorTickMark val="out"/>
        <c:minorTickMark val="none"/>
        <c:tickLblPos val="nextTo"/>
        <c:crossAx val="1061072800"/>
        <c:crosses val="autoZero"/>
        <c:crossBetween val="midCat"/>
        <c:majorUnit val="0.5"/>
      </c:valAx>
      <c:valAx>
        <c:axId val="1061072800"/>
        <c:scaling>
          <c:orientation val="minMax"/>
          <c:max val="3.5"/>
          <c:min val="0.5"/>
        </c:scaling>
        <c:delete val="1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rgbClr val="012A4C"/>
                    </a:solidFill>
                    <a:latin typeface="Source Sans Pro" panose="020B0503030403020204" pitchFamily="34" charset="0"/>
                    <a:ea typeface="Source Sans Pro" panose="020B0503030403020204" pitchFamily="34" charset="0"/>
                    <a:cs typeface="+mn-cs"/>
                  </a:defRPr>
                </a:pPr>
                <a:r>
                  <a:rPr lang="nb-NO" sz="1050" b="1">
                    <a:solidFill>
                      <a:srgbClr val="012A4C"/>
                    </a:solidFill>
                    <a:latin typeface="Source Sans Pro" panose="020B0503030403020204" pitchFamily="34" charset="0"/>
                    <a:ea typeface="Source Sans Pro" panose="020B0503030403020204" pitchFamily="34" charset="0"/>
                  </a:rPr>
                  <a:t>Implementering</a:t>
                </a:r>
                <a:endParaRPr lang="nb-NO" b="1">
                  <a:solidFill>
                    <a:srgbClr val="012A4C"/>
                  </a:solidFill>
                  <a:latin typeface="Source Sans Pro" panose="020B0503030403020204" pitchFamily="34" charset="0"/>
                  <a:ea typeface="Source Sans Pro" panose="020B0503030403020204" pitchFamily="34" charset="0"/>
                </a:endParaRPr>
              </a:p>
              <a:p>
                <a:pPr>
                  <a:defRPr>
                    <a:solidFill>
                      <a:srgbClr val="012A4C"/>
                    </a:solidFill>
                    <a:latin typeface="Source Sans Pro" panose="020B0503030403020204" pitchFamily="34" charset="0"/>
                    <a:ea typeface="Source Sans Pro" panose="020B0503030403020204" pitchFamily="34" charset="0"/>
                  </a:defRPr>
                </a:pPr>
                <a:endParaRPr lang="nb-NO" sz="700">
                  <a:solidFill>
                    <a:srgbClr val="012A4C"/>
                  </a:solidFill>
                  <a:latin typeface="Source Sans Pro" panose="020B0503030403020204" pitchFamily="34" charset="0"/>
                  <a:ea typeface="Source Sans Pro" panose="020B0503030403020204" pitchFamily="34" charset="0"/>
                </a:endParaRPr>
              </a:p>
              <a:p>
                <a:pPr>
                  <a:defRPr>
                    <a:solidFill>
                      <a:srgbClr val="012A4C"/>
                    </a:solidFill>
                    <a:latin typeface="Source Sans Pro" panose="020B0503030403020204" pitchFamily="34" charset="0"/>
                    <a:ea typeface="Source Sans Pro" panose="020B0503030403020204" pitchFamily="34" charset="0"/>
                  </a:defRPr>
                </a:pPr>
                <a:r>
                  <a:rPr lang="nb-NO" sz="900">
                    <a:solidFill>
                      <a:srgbClr val="012A4C"/>
                    </a:solidFill>
                    <a:latin typeface="Source Sans Pro" panose="020B0503030403020204" pitchFamily="34" charset="0"/>
                    <a:ea typeface="Source Sans Pro" panose="020B0503030403020204" pitchFamily="34" charset="0"/>
                  </a:rPr>
                  <a:t>Vanskelig</a:t>
                </a:r>
                <a:r>
                  <a:rPr lang="nb-NO" sz="900" baseline="0">
                    <a:solidFill>
                      <a:srgbClr val="012A4C"/>
                    </a:solidFill>
                    <a:latin typeface="Source Sans Pro" panose="020B0503030403020204" pitchFamily="34" charset="0"/>
                    <a:ea typeface="Source Sans Pro" panose="020B0503030403020204" pitchFamily="34" charset="0"/>
                  </a:rPr>
                  <a:t>     </a:t>
                </a:r>
                <a:r>
                  <a:rPr lang="nb-NO" sz="900">
                    <a:solidFill>
                      <a:srgbClr val="012A4C"/>
                    </a:solidFill>
                    <a:latin typeface="Source Sans Pro" panose="020B0503030403020204" pitchFamily="34" charset="0"/>
                    <a:ea typeface="Source Sans Pro" panose="020B0503030403020204" pitchFamily="34" charset="0"/>
                  </a:rPr>
                  <a:t>	               Medium	                                      Lett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rgbClr val="012A4C"/>
                  </a:solidFill>
                  <a:latin typeface="Source Sans Pro" panose="020B0503030403020204" pitchFamily="34" charset="0"/>
                  <a:ea typeface="Source Sans Pro" panose="020B0503030403020204" pitchFamily="34" charset="0"/>
                  <a:cs typeface="+mn-cs"/>
                </a:defRPr>
              </a:pPr>
              <a:endParaRPr lang="nb-NO"/>
            </a:p>
          </c:txPr>
        </c:title>
        <c:numFmt formatCode="General" sourceLinked="1"/>
        <c:majorTickMark val="out"/>
        <c:minorTickMark val="none"/>
        <c:tickLblPos val="nextTo"/>
        <c:crossAx val="1061065960"/>
        <c:crosses val="autoZero"/>
        <c:crossBetween val="midCat"/>
      </c:valAx>
      <c:spPr>
        <a:blipFill>
          <a:blip xmlns:r="http://schemas.openxmlformats.org/officeDocument/2006/relationships" r:embed="rId3"/>
          <a:stretch>
            <a:fillRect/>
          </a:stretch>
        </a:blipFill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179067</xdr:colOff>
      <xdr:row>4</xdr:row>
      <xdr:rowOff>2943</xdr:rowOff>
    </xdr:from>
    <xdr:to>
      <xdr:col>19</xdr:col>
      <xdr:colOff>222249</xdr:colOff>
      <xdr:row>34</xdr:row>
      <xdr:rowOff>21166</xdr:rowOff>
    </xdr:to>
    <xdr:graphicFrame macro="">
      <xdr:nvGraphicFramePr>
        <xdr:cNvPr id="7" name="Diagram 267">
          <a:extLst>
            <a:ext uri="{FF2B5EF4-FFF2-40B4-BE49-F238E27FC236}">
              <a16:creationId xmlns:a16="http://schemas.microsoft.com/office/drawing/2014/main" id="{2F071988-6DBC-D82F-1F3A-118AC080CEC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1"/>
  <dimension ref="B2:K16"/>
  <sheetViews>
    <sheetView showGridLines="0" tabSelected="1" zoomScaleNormal="100" workbookViewId="0">
      <selection activeCell="G1" sqref="G1:G1048576"/>
    </sheetView>
  </sheetViews>
  <sheetFormatPr baseColWidth="10" defaultColWidth="11.44140625" defaultRowHeight="14.4" x14ac:dyDescent="0.3"/>
  <cols>
    <col min="1" max="1" width="5.44140625" customWidth="1"/>
    <col min="2" max="2" width="4" style="1" customWidth="1"/>
    <col min="3" max="3" width="55.77734375" customWidth="1"/>
    <col min="4" max="4" width="10.109375" style="2" customWidth="1"/>
    <col min="5" max="5" width="10.109375" customWidth="1"/>
    <col min="6" max="6" width="8" hidden="1" customWidth="1"/>
    <col min="7" max="7" width="2" hidden="1" customWidth="1"/>
    <col min="8" max="8" width="9.88671875" customWidth="1"/>
    <col min="10" max="10" width="9.33203125" hidden="1" customWidth="1"/>
    <col min="11" max="11" width="7.88671875" hidden="1" customWidth="1"/>
  </cols>
  <sheetData>
    <row r="2" spans="2:11" ht="27" customHeight="1" x14ac:dyDescent="0.55000000000000004">
      <c r="B2" s="20" t="s">
        <v>8</v>
      </c>
      <c r="C2" s="21"/>
      <c r="D2" s="19"/>
      <c r="E2" s="18"/>
      <c r="F2" s="18"/>
      <c r="G2" s="18"/>
      <c r="H2" s="18"/>
    </row>
    <row r="3" spans="2:11" ht="69.45" customHeight="1" x14ac:dyDescent="0.3">
      <c r="B3" s="23" t="s">
        <v>19</v>
      </c>
      <c r="C3" s="23"/>
      <c r="D3" s="23"/>
      <c r="E3" s="23"/>
      <c r="F3" s="23"/>
      <c r="G3" s="23"/>
      <c r="H3" s="23"/>
    </row>
    <row r="4" spans="2:11" x14ac:dyDescent="0.3">
      <c r="B4" s="22" t="s">
        <v>7</v>
      </c>
      <c r="C4" s="22"/>
      <c r="D4" s="22"/>
      <c r="E4" s="22"/>
      <c r="F4" s="22"/>
      <c r="G4" s="22"/>
    </row>
    <row r="5" spans="2:11" ht="21.6" customHeight="1" thickBot="1" x14ac:dyDescent="0.35">
      <c r="D5" s="6"/>
      <c r="E5" s="5"/>
      <c r="F5" s="5"/>
      <c r="G5" s="5"/>
    </row>
    <row r="6" spans="2:11" ht="70.05" customHeight="1" x14ac:dyDescent="0.3">
      <c r="B6" s="11" t="s">
        <v>0</v>
      </c>
      <c r="C6" s="12" t="s">
        <v>17</v>
      </c>
      <c r="D6" s="13" t="s">
        <v>10</v>
      </c>
      <c r="E6" s="13" t="s">
        <v>9</v>
      </c>
      <c r="F6" s="14"/>
      <c r="G6" s="14"/>
      <c r="H6" s="15" t="s">
        <v>18</v>
      </c>
    </row>
    <row r="7" spans="2:11" x14ac:dyDescent="0.3">
      <c r="B7" s="4">
        <v>1</v>
      </c>
      <c r="C7" s="17" t="s">
        <v>23</v>
      </c>
      <c r="D7" s="3" t="s">
        <v>15</v>
      </c>
      <c r="E7" s="4" t="s">
        <v>12</v>
      </c>
      <c r="F7" s="4">
        <f>IF(D7="Liten", 1, IF(D7="Middels", 2, IF(D7="Stor", 3, 0)))</f>
        <v>2</v>
      </c>
      <c r="G7" s="4">
        <f>IF(E7="Lett", 1, IF(E7="Medium", 2, IF(E7="Vanskelig", 3, 0)))</f>
        <v>2</v>
      </c>
      <c r="H7" s="16">
        <f>F7*G7</f>
        <v>4</v>
      </c>
      <c r="J7" s="1" t="s">
        <v>11</v>
      </c>
      <c r="K7" s="1" t="s">
        <v>14</v>
      </c>
    </row>
    <row r="8" spans="2:11" x14ac:dyDescent="0.3">
      <c r="B8" s="4">
        <v>2</v>
      </c>
      <c r="C8" s="17" t="s">
        <v>20</v>
      </c>
      <c r="D8" s="3" t="s">
        <v>15</v>
      </c>
      <c r="E8" s="4" t="s">
        <v>12</v>
      </c>
      <c r="F8" s="4">
        <f t="shared" ref="F8:F16" si="0">IF(D8="Liten", 1, IF(D8="Middels", 2, IF(D8="Stor", 3, 0)))</f>
        <v>2</v>
      </c>
      <c r="G8" s="4">
        <f t="shared" ref="G8:G16" si="1">IF(E8="Lett", 1, IF(E8="Medium", 2, IF(E8="Vanskelig", 3, 0)))</f>
        <v>2</v>
      </c>
      <c r="H8" s="16">
        <f t="shared" ref="H8:H11" si="2">F8*G8</f>
        <v>4</v>
      </c>
      <c r="J8" s="1" t="s">
        <v>12</v>
      </c>
      <c r="K8" s="8" t="s">
        <v>15</v>
      </c>
    </row>
    <row r="9" spans="2:11" x14ac:dyDescent="0.3">
      <c r="B9" s="4">
        <v>3</v>
      </c>
      <c r="C9" s="17" t="s">
        <v>20</v>
      </c>
      <c r="D9" s="3" t="s">
        <v>15</v>
      </c>
      <c r="E9" s="4" t="s">
        <v>12</v>
      </c>
      <c r="F9" s="4">
        <f t="shared" si="0"/>
        <v>2</v>
      </c>
      <c r="G9" s="4">
        <f t="shared" si="1"/>
        <v>2</v>
      </c>
      <c r="H9" s="16">
        <f t="shared" si="2"/>
        <v>4</v>
      </c>
      <c r="J9" s="1" t="s">
        <v>13</v>
      </c>
      <c r="K9" s="1" t="s">
        <v>16</v>
      </c>
    </row>
    <row r="10" spans="2:11" x14ac:dyDescent="0.3">
      <c r="B10" s="4">
        <v>4</v>
      </c>
      <c r="C10" s="17" t="s">
        <v>20</v>
      </c>
      <c r="D10" s="3" t="s">
        <v>22</v>
      </c>
      <c r="E10" s="4" t="s">
        <v>21</v>
      </c>
      <c r="F10" s="4">
        <f t="shared" si="0"/>
        <v>0</v>
      </c>
      <c r="G10" s="4">
        <f t="shared" si="1"/>
        <v>0</v>
      </c>
      <c r="H10" s="16">
        <f t="shared" si="2"/>
        <v>0</v>
      </c>
      <c r="J10" s="1" t="s">
        <v>21</v>
      </c>
      <c r="K10" t="s">
        <v>22</v>
      </c>
    </row>
    <row r="11" spans="2:11" s="10" customFormat="1" x14ac:dyDescent="0.3">
      <c r="B11" s="9">
        <v>5</v>
      </c>
      <c r="C11" s="17" t="s">
        <v>20</v>
      </c>
      <c r="D11" s="3" t="s">
        <v>22</v>
      </c>
      <c r="E11" s="9" t="s">
        <v>21</v>
      </c>
      <c r="F11" s="4">
        <f t="shared" si="0"/>
        <v>0</v>
      </c>
      <c r="G11" s="4">
        <f t="shared" si="1"/>
        <v>0</v>
      </c>
      <c r="H11" s="16">
        <f t="shared" si="2"/>
        <v>0</v>
      </c>
    </row>
    <row r="12" spans="2:11" ht="15.45" customHeight="1" x14ac:dyDescent="0.3">
      <c r="B12" s="4">
        <v>6</v>
      </c>
      <c r="C12" s="17" t="s">
        <v>20</v>
      </c>
      <c r="D12" s="4" t="s">
        <v>22</v>
      </c>
      <c r="E12" s="4" t="s">
        <v>21</v>
      </c>
      <c r="F12" s="4">
        <f t="shared" si="0"/>
        <v>0</v>
      </c>
      <c r="G12" s="4">
        <f t="shared" si="1"/>
        <v>0</v>
      </c>
      <c r="H12" s="16">
        <f>F12*G12</f>
        <v>0</v>
      </c>
    </row>
    <row r="13" spans="2:11" x14ac:dyDescent="0.3">
      <c r="B13" s="4">
        <v>7</v>
      </c>
      <c r="C13" s="17" t="s">
        <v>20</v>
      </c>
      <c r="D13" s="3" t="s">
        <v>22</v>
      </c>
      <c r="E13" s="4" t="s">
        <v>21</v>
      </c>
      <c r="F13" s="4">
        <f t="shared" si="0"/>
        <v>0</v>
      </c>
      <c r="G13" s="4">
        <f t="shared" si="1"/>
        <v>0</v>
      </c>
      <c r="H13" s="16">
        <f t="shared" ref="H13:H16" si="3">F13*G13</f>
        <v>0</v>
      </c>
    </row>
    <row r="14" spans="2:11" x14ac:dyDescent="0.3">
      <c r="B14" s="4">
        <v>8</v>
      </c>
      <c r="C14" s="17" t="s">
        <v>20</v>
      </c>
      <c r="D14" s="3" t="s">
        <v>22</v>
      </c>
      <c r="E14" s="4" t="s">
        <v>21</v>
      </c>
      <c r="F14" s="4">
        <f t="shared" si="0"/>
        <v>0</v>
      </c>
      <c r="G14" s="4">
        <f t="shared" si="1"/>
        <v>0</v>
      </c>
      <c r="H14" s="16">
        <f t="shared" si="3"/>
        <v>0</v>
      </c>
    </row>
    <row r="15" spans="2:11" x14ac:dyDescent="0.3">
      <c r="B15" s="4">
        <v>9</v>
      </c>
      <c r="C15" s="17" t="s">
        <v>20</v>
      </c>
      <c r="D15" s="3" t="s">
        <v>22</v>
      </c>
      <c r="E15" s="4" t="s">
        <v>21</v>
      </c>
      <c r="F15" s="4">
        <f t="shared" si="0"/>
        <v>0</v>
      </c>
      <c r="G15" s="4">
        <f t="shared" si="1"/>
        <v>0</v>
      </c>
      <c r="H15" s="16">
        <f t="shared" si="3"/>
        <v>0</v>
      </c>
    </row>
    <row r="16" spans="2:11" x14ac:dyDescent="0.3">
      <c r="B16" s="4">
        <v>10</v>
      </c>
      <c r="C16" s="17" t="s">
        <v>20</v>
      </c>
      <c r="D16" s="3" t="s">
        <v>22</v>
      </c>
      <c r="E16" s="4" t="s">
        <v>21</v>
      </c>
      <c r="F16" s="4">
        <f t="shared" si="0"/>
        <v>0</v>
      </c>
      <c r="G16" s="4">
        <f t="shared" si="1"/>
        <v>0</v>
      </c>
      <c r="H16" s="16">
        <f t="shared" si="3"/>
        <v>0</v>
      </c>
    </row>
  </sheetData>
  <mergeCells count="2">
    <mergeCell ref="B4:G4"/>
    <mergeCell ref="B3:H3"/>
  </mergeCells>
  <conditionalFormatting sqref="H7:H16">
    <cfRule type="cellIs" dxfId="2" priority="1" operator="greaterThanOrEqual">
      <formula>5</formula>
    </cfRule>
    <cfRule type="cellIs" dxfId="1" priority="2" operator="between">
      <formula>3</formula>
      <formula>4</formula>
    </cfRule>
    <cfRule type="cellIs" dxfId="0" priority="3" operator="between">
      <formula>1</formula>
      <formula>2</formula>
    </cfRule>
  </conditionalFormatting>
  <dataValidations count="2">
    <dataValidation type="list" allowBlank="1" showInputMessage="1" showErrorMessage="1" sqref="E7:E16" xr:uid="{F9702351-E824-4830-AD08-A920F4700807}">
      <formula1>$J$7:$J$10</formula1>
    </dataValidation>
    <dataValidation type="list" allowBlank="1" showInputMessage="1" showErrorMessage="1" sqref="D7:D16" xr:uid="{6A747014-82AB-4F63-BDFD-A2C6A757815B}">
      <formula1>$K$7:$K$10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2A93A3-7543-4F3B-9A8E-7566133896FA}">
  <dimension ref="A1"/>
  <sheetViews>
    <sheetView workbookViewId="0"/>
  </sheetViews>
  <sheetFormatPr baseColWidth="10"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6E102B-82C8-4EB9-B4CA-8B9B8F0F66F4}">
  <dimension ref="B2:I25"/>
  <sheetViews>
    <sheetView workbookViewId="0">
      <selection activeCell="D2" sqref="D2"/>
    </sheetView>
  </sheetViews>
  <sheetFormatPr baseColWidth="10" defaultRowHeight="14.4" x14ac:dyDescent="0.3"/>
  <cols>
    <col min="6" max="7" width="0" hidden="1" customWidth="1"/>
  </cols>
  <sheetData>
    <row r="2" spans="2:9" x14ac:dyDescent="0.3">
      <c r="B2" s="4">
        <f>IF('PRIORITERINGSANALYSE TILAK'!D7="Liten", 1, IF('PRIORITERINGSANALYSE TILAK'!D7="Middels", 2, IF('PRIORITERINGSANALYSE TILAK'!D7="Stor", 3, 0)))</f>
        <v>2</v>
      </c>
      <c r="C2" s="4">
        <f>IF('PRIORITERINGSANALYSE TILAK'!E7="Lett", 1, IF('PRIORITERINGSANALYSE TILAK'!E7="Medium", 2, IF('PRIORITERINGSANALYSE TILAK'!E7="Vanskelig", 3, 0)))</f>
        <v>2</v>
      </c>
      <c r="D2">
        <f t="shared" ref="D2:D11" si="0">IF(B2=0, 0, B2+H2)</f>
        <v>2.1299966608510621</v>
      </c>
      <c r="E2">
        <f t="shared" ref="E2:E11" si="1">IF(C2=0, 0, C2+I2)</f>
        <v>2.1797958801375699</v>
      </c>
      <c r="F2">
        <f t="shared" ref="F2:G11" ca="1" si="2">RAND()*0.5-0.25</f>
        <v>-2.7463494674699163E-2</v>
      </c>
      <c r="G2">
        <f t="shared" ca="1" si="2"/>
        <v>8.4639470238215997E-2</v>
      </c>
      <c r="H2">
        <v>0.12999666085106232</v>
      </c>
      <c r="I2">
        <v>0.17979588013757003</v>
      </c>
    </row>
    <row r="3" spans="2:9" x14ac:dyDescent="0.3">
      <c r="B3" s="4">
        <f>IF('PRIORITERINGSANALYSE TILAK'!D8="Liten", 1, IF('PRIORITERINGSANALYSE TILAK'!D8="Middels", 2, IF('PRIORITERINGSANALYSE TILAK'!D8="Stor", 3, 0)))</f>
        <v>2</v>
      </c>
      <c r="C3" s="4">
        <f>IF('PRIORITERINGSANALYSE TILAK'!E8="Lett", 1, IF('PRIORITERINGSANALYSE TILAK'!E8="Medium", 2, IF('PRIORITERINGSANALYSE TILAK'!E8="Vanskelig", 3, 0)))</f>
        <v>2</v>
      </c>
      <c r="D3">
        <f t="shared" si="0"/>
        <v>1.9169798599210961</v>
      </c>
      <c r="E3">
        <f t="shared" si="1"/>
        <v>2.0552018446146585</v>
      </c>
      <c r="F3">
        <f t="shared" ca="1" si="2"/>
        <v>8.1141711888261581E-2</v>
      </c>
      <c r="G3">
        <f t="shared" ca="1" si="2"/>
        <v>-0.23304755559736723</v>
      </c>
      <c r="H3">
        <v>-8.3020140078903959E-2</v>
      </c>
      <c r="I3">
        <v>5.5201844614658657E-2</v>
      </c>
    </row>
    <row r="4" spans="2:9" x14ac:dyDescent="0.3">
      <c r="B4" s="4">
        <f>IF('PRIORITERINGSANALYSE TILAK'!D9="Liten", 1, IF('PRIORITERINGSANALYSE TILAK'!D9="Middels", 2, IF('PRIORITERINGSANALYSE TILAK'!D9="Stor", 3, 0)))</f>
        <v>2</v>
      </c>
      <c r="C4" s="4">
        <f>IF('PRIORITERINGSANALYSE TILAK'!E9="Lett", 1, IF('PRIORITERINGSANALYSE TILAK'!E9="Medium", 2, IF('PRIORITERINGSANALYSE TILAK'!E9="Vanskelig", 3, 0)))</f>
        <v>2</v>
      </c>
      <c r="D4">
        <f t="shared" si="0"/>
        <v>1.7571069442206471</v>
      </c>
      <c r="E4">
        <f t="shared" si="1"/>
        <v>1.7872527845733146</v>
      </c>
      <c r="F4">
        <f t="shared" ca="1" si="2"/>
        <v>0.21241396328919304</v>
      </c>
      <c r="G4">
        <f t="shared" ca="1" si="2"/>
        <v>-0.12621116031668272</v>
      </c>
      <c r="H4">
        <v>-0.242893055779353</v>
      </c>
      <c r="I4">
        <v>-0.21274721542668534</v>
      </c>
    </row>
    <row r="5" spans="2:9" x14ac:dyDescent="0.3">
      <c r="B5" s="4">
        <f>IF('PRIORITERINGSANALYSE TILAK'!D10="Liten", 1, IF('PRIORITERINGSANALYSE TILAK'!D10="Middels", 2, IF('PRIORITERINGSANALYSE TILAK'!D10="Stor", 3, 0)))</f>
        <v>0</v>
      </c>
      <c r="C5" s="4">
        <f>IF('PRIORITERINGSANALYSE TILAK'!E10="Lett", 1, IF('PRIORITERINGSANALYSE TILAK'!E10="Medium", 2, IF('PRIORITERINGSANALYSE TILAK'!E10="Vanskelig", 3, 0)))</f>
        <v>0</v>
      </c>
      <c r="D5">
        <f t="shared" si="0"/>
        <v>0</v>
      </c>
      <c r="E5">
        <f t="shared" si="1"/>
        <v>0</v>
      </c>
      <c r="F5">
        <f t="shared" ca="1" si="2"/>
        <v>-8.9659699274457161E-2</v>
      </c>
      <c r="G5">
        <f t="shared" ca="1" si="2"/>
        <v>0.15495315560617379</v>
      </c>
      <c r="H5">
        <v>0.17508623931889405</v>
      </c>
      <c r="I5">
        <v>-0.20054969580829374</v>
      </c>
    </row>
    <row r="6" spans="2:9" x14ac:dyDescent="0.3">
      <c r="B6" s="4">
        <f>IF('PRIORITERINGSANALYSE TILAK'!D11="Liten", 1, IF('PRIORITERINGSANALYSE TILAK'!D11="Middels", 2, IF('PRIORITERINGSANALYSE TILAK'!D11="Stor", 3, 0)))</f>
        <v>0</v>
      </c>
      <c r="C6" s="4">
        <f>IF('PRIORITERINGSANALYSE TILAK'!E11="Lett", 1, IF('PRIORITERINGSANALYSE TILAK'!E11="Medium", 2, IF('PRIORITERINGSANALYSE TILAK'!E11="Vanskelig", 3, 0)))</f>
        <v>0</v>
      </c>
      <c r="D6">
        <f t="shared" si="0"/>
        <v>0</v>
      </c>
      <c r="E6">
        <f t="shared" si="1"/>
        <v>0</v>
      </c>
      <c r="F6">
        <f t="shared" ca="1" si="2"/>
        <v>-0.24405919457491515</v>
      </c>
      <c r="G6">
        <f t="shared" ca="1" si="2"/>
        <v>-2.2219750998058729E-2</v>
      </c>
      <c r="H6">
        <v>5.2650239572666568E-2</v>
      </c>
      <c r="I6">
        <v>-5.191402268162032E-2</v>
      </c>
    </row>
    <row r="7" spans="2:9" x14ac:dyDescent="0.3">
      <c r="B7" s="4">
        <f>IF('PRIORITERINGSANALYSE TILAK'!D12="Liten", 1, IF('PRIORITERINGSANALYSE TILAK'!D12="Middels", 2, IF('PRIORITERINGSANALYSE TILAK'!D12="Stor", 3, 0)))</f>
        <v>0</v>
      </c>
      <c r="C7" s="4">
        <f>IF('PRIORITERINGSANALYSE TILAK'!E12="Lett", 1, IF('PRIORITERINGSANALYSE TILAK'!E12="Medium", 2, IF('PRIORITERINGSANALYSE TILAK'!E12="Vanskelig", 3, 0)))</f>
        <v>0</v>
      </c>
      <c r="D7">
        <f t="shared" si="0"/>
        <v>0</v>
      </c>
      <c r="E7">
        <f t="shared" si="1"/>
        <v>0</v>
      </c>
      <c r="F7">
        <f t="shared" ca="1" si="2"/>
        <v>0.16018307156219047</v>
      </c>
      <c r="G7">
        <f t="shared" ca="1" si="2"/>
        <v>-2.5663193812599072E-2</v>
      </c>
      <c r="H7">
        <v>1.1504847627706982E-2</v>
      </c>
      <c r="I7">
        <v>0.20510260004821934</v>
      </c>
    </row>
    <row r="8" spans="2:9" x14ac:dyDescent="0.3">
      <c r="B8" s="4">
        <f>IF('PRIORITERINGSANALYSE TILAK'!D13="Liten", 1, IF('PRIORITERINGSANALYSE TILAK'!D13="Middels", 2, IF('PRIORITERINGSANALYSE TILAK'!D13="Stor", 3, 0)))</f>
        <v>0</v>
      </c>
      <c r="C8" s="4">
        <f>IF('PRIORITERINGSANALYSE TILAK'!E13="Lett", 1, IF('PRIORITERINGSANALYSE TILAK'!E13="Medium", 2, IF('PRIORITERINGSANALYSE TILAK'!E13="Vanskelig", 3, 0)))</f>
        <v>0</v>
      </c>
      <c r="D8">
        <f t="shared" si="0"/>
        <v>0</v>
      </c>
      <c r="E8">
        <f t="shared" si="1"/>
        <v>0</v>
      </c>
      <c r="F8">
        <f t="shared" ca="1" si="2"/>
        <v>7.4982830280562351E-2</v>
      </c>
      <c r="G8">
        <f t="shared" ca="1" si="2"/>
        <v>0.15418650311503912</v>
      </c>
      <c r="H8">
        <v>0.20050320265497279</v>
      </c>
      <c r="I8">
        <v>0.11573312077711823</v>
      </c>
    </row>
    <row r="9" spans="2:9" x14ac:dyDescent="0.3">
      <c r="B9" s="4">
        <f>IF('PRIORITERINGSANALYSE TILAK'!D14="Liten", 1, IF('PRIORITERINGSANALYSE TILAK'!D14="Middels", 2, IF('PRIORITERINGSANALYSE TILAK'!D14="Stor", 3, 0)))</f>
        <v>0</v>
      </c>
      <c r="C9" s="4">
        <f>IF('PRIORITERINGSANALYSE TILAK'!E14="Lett", 1, IF('PRIORITERINGSANALYSE TILAK'!E14="Medium", 2, IF('PRIORITERINGSANALYSE TILAK'!E14="Vanskelig", 3, 0)))</f>
        <v>0</v>
      </c>
      <c r="D9">
        <f t="shared" si="0"/>
        <v>0</v>
      </c>
      <c r="E9">
        <f t="shared" si="1"/>
        <v>0</v>
      </c>
      <c r="F9">
        <f t="shared" ca="1" si="2"/>
        <v>5.2065441285858938E-2</v>
      </c>
      <c r="G9">
        <f t="shared" ca="1" si="2"/>
        <v>5.3374667398001507E-2</v>
      </c>
      <c r="H9">
        <v>0.14427487498103159</v>
      </c>
      <c r="I9">
        <v>-0.1314578344284934</v>
      </c>
    </row>
    <row r="10" spans="2:9" x14ac:dyDescent="0.3">
      <c r="B10" s="4">
        <f>IF('PRIORITERINGSANALYSE TILAK'!D15="Liten", 1, IF('PRIORITERINGSANALYSE TILAK'!D15="Middels", 2, IF('PRIORITERINGSANALYSE TILAK'!D15="Stor", 3, 0)))</f>
        <v>0</v>
      </c>
      <c r="C10" s="4">
        <f>IF('PRIORITERINGSANALYSE TILAK'!E15="Lett", 1, IF('PRIORITERINGSANALYSE TILAK'!E15="Medium", 2, IF('PRIORITERINGSANALYSE TILAK'!E15="Vanskelig", 3, 0)))</f>
        <v>0</v>
      </c>
      <c r="D10">
        <f t="shared" si="0"/>
        <v>0</v>
      </c>
      <c r="E10">
        <f t="shared" si="1"/>
        <v>0</v>
      </c>
      <c r="F10">
        <f t="shared" ca="1" si="2"/>
        <v>-7.3926215785349303E-3</v>
      </c>
      <c r="G10">
        <f t="shared" ca="1" si="2"/>
        <v>-5.8301645847949002E-2</v>
      </c>
      <c r="H10">
        <v>0.17632697822693277</v>
      </c>
      <c r="I10">
        <v>-5.7657039503391905E-2</v>
      </c>
    </row>
    <row r="11" spans="2:9" x14ac:dyDescent="0.3">
      <c r="B11" s="4">
        <f>IF('PRIORITERINGSANALYSE TILAK'!D16="Liten", 1, IF('PRIORITERINGSANALYSE TILAK'!D16="Middels", 2, IF('PRIORITERINGSANALYSE TILAK'!D16="Stor", 3, 0)))</f>
        <v>0</v>
      </c>
      <c r="C11" s="4">
        <f>IF('PRIORITERINGSANALYSE TILAK'!E16="Lett", 1, IF('PRIORITERINGSANALYSE TILAK'!E16="Medium", 2, IF('PRIORITERINGSANALYSE TILAK'!E16="Vanskelig", 3, 0)))</f>
        <v>0</v>
      </c>
      <c r="D11">
        <f t="shared" si="0"/>
        <v>0</v>
      </c>
      <c r="E11">
        <f t="shared" si="1"/>
        <v>0</v>
      </c>
      <c r="F11">
        <f t="shared" ca="1" si="2"/>
        <v>-1.8657894553442966E-2</v>
      </c>
      <c r="G11">
        <f t="shared" ca="1" si="2"/>
        <v>-1.9399348152845775E-2</v>
      </c>
      <c r="H11">
        <v>-0.23885967627705451</v>
      </c>
      <c r="I11">
        <v>-0.1326803673021274</v>
      </c>
    </row>
    <row r="12" spans="2:9" x14ac:dyDescent="0.3">
      <c r="B12" s="4" t="e">
        <f>IF('PRIORITERINGSANALYSE TILAK'!#REF!="Liten", 1, IF('PRIORITERINGSANALYSE TILAK'!#REF!="Middels", 2, IF('PRIORITERINGSANALYSE TILAK'!#REF!="Stor", 3, 0)))</f>
        <v>#REF!</v>
      </c>
      <c r="C12" s="4" t="e">
        <f>IF('PRIORITERINGSANALYSE TILAK'!#REF!="Lett", 1, IF('PRIORITERINGSANALYSE TILAK'!#REF!="Medium", 2, IF('PRIORITERINGSANALYSE TILAK'!#REF!="Vanskelig", 3, 0)))</f>
        <v>#REF!</v>
      </c>
      <c r="D12" t="e">
        <f t="shared" ref="D12:D25" ca="1" si="3">IF(B12=0, 0, B12 +(RAND()*0.5-0.25))</f>
        <v>#REF!</v>
      </c>
      <c r="E12" t="e">
        <f t="shared" ref="E12:E25" ca="1" si="4">IF(C12=0, 0, C12 +(RAND()*0.5-0.25))</f>
        <v>#REF!</v>
      </c>
    </row>
    <row r="13" spans="2:9" x14ac:dyDescent="0.3">
      <c r="B13" s="4" t="e">
        <f>IF('PRIORITERINGSANALYSE TILAK'!#REF!="Liten", 1, IF('PRIORITERINGSANALYSE TILAK'!#REF!="Middels", 2, IF('PRIORITERINGSANALYSE TILAK'!#REF!="Stor", 3, 0)))</f>
        <v>#REF!</v>
      </c>
      <c r="C13" s="4" t="e">
        <f>IF('PRIORITERINGSANALYSE TILAK'!#REF!="Lett", 1, IF('PRIORITERINGSANALYSE TILAK'!#REF!="Medium", 2, IF('PRIORITERINGSANALYSE TILAK'!#REF!="Vanskelig", 3, 0)))</f>
        <v>#REF!</v>
      </c>
      <c r="D13" t="e">
        <f t="shared" ca="1" si="3"/>
        <v>#REF!</v>
      </c>
      <c r="E13" t="e">
        <f t="shared" ca="1" si="4"/>
        <v>#REF!</v>
      </c>
    </row>
    <row r="14" spans="2:9" x14ac:dyDescent="0.3">
      <c r="B14" s="4" t="e">
        <f>IF('PRIORITERINGSANALYSE TILAK'!#REF!="Liten", 1, IF('PRIORITERINGSANALYSE TILAK'!#REF!="Middels", 2, IF('PRIORITERINGSANALYSE TILAK'!#REF!="Stor", 3, 0)))</f>
        <v>#REF!</v>
      </c>
      <c r="C14" s="4" t="e">
        <f>IF('PRIORITERINGSANALYSE TILAK'!#REF!="Lett", 1, IF('PRIORITERINGSANALYSE TILAK'!#REF!="Medium", 2, IF('PRIORITERINGSANALYSE TILAK'!#REF!="Vanskelig", 3, 0)))</f>
        <v>#REF!</v>
      </c>
      <c r="D14" t="e">
        <f t="shared" ca="1" si="3"/>
        <v>#REF!</v>
      </c>
      <c r="E14" t="e">
        <f t="shared" ca="1" si="4"/>
        <v>#REF!</v>
      </c>
    </row>
    <row r="15" spans="2:9" x14ac:dyDescent="0.3">
      <c r="B15" s="4" t="e">
        <f>IF('PRIORITERINGSANALYSE TILAK'!#REF!="Liten", 1, IF('PRIORITERINGSANALYSE TILAK'!#REF!="Middels", 2, IF('PRIORITERINGSANALYSE TILAK'!#REF!="Stor", 3, 0)))</f>
        <v>#REF!</v>
      </c>
      <c r="C15" s="4" t="e">
        <f>IF('PRIORITERINGSANALYSE TILAK'!#REF!="Lett", 1, IF('PRIORITERINGSANALYSE TILAK'!#REF!="Medium", 2, IF('PRIORITERINGSANALYSE TILAK'!#REF!="Vanskelig", 3, 0)))</f>
        <v>#REF!</v>
      </c>
      <c r="D15" t="e">
        <f t="shared" ca="1" si="3"/>
        <v>#REF!</v>
      </c>
      <c r="E15" t="e">
        <f t="shared" ca="1" si="4"/>
        <v>#REF!</v>
      </c>
    </row>
    <row r="16" spans="2:9" x14ac:dyDescent="0.3">
      <c r="B16" s="4" t="e">
        <f>IF('PRIORITERINGSANALYSE TILAK'!#REF!="Liten", 1, IF('PRIORITERINGSANALYSE TILAK'!#REF!="Middels", 2, IF('PRIORITERINGSANALYSE TILAK'!#REF!="Stor", 3, 0)))</f>
        <v>#REF!</v>
      </c>
      <c r="C16" s="4" t="e">
        <f>IF('PRIORITERINGSANALYSE TILAK'!#REF!="Lett", 1, IF('PRIORITERINGSANALYSE TILAK'!#REF!="Medium", 2, IF('PRIORITERINGSANALYSE TILAK'!#REF!="Vanskelig", 3, 0)))</f>
        <v>#REF!</v>
      </c>
      <c r="D16" t="e">
        <f t="shared" ca="1" si="3"/>
        <v>#REF!</v>
      </c>
      <c r="E16" t="e">
        <f t="shared" ca="1" si="4"/>
        <v>#REF!</v>
      </c>
    </row>
    <row r="17" spans="2:5" x14ac:dyDescent="0.3">
      <c r="B17" s="4" t="e">
        <f>IF('PRIORITERINGSANALYSE TILAK'!#REF!="Liten", 1, IF('PRIORITERINGSANALYSE TILAK'!#REF!="Middels", 2, IF('PRIORITERINGSANALYSE TILAK'!#REF!="Stor", 3, 0)))</f>
        <v>#REF!</v>
      </c>
      <c r="C17" s="4" t="e">
        <f>IF('PRIORITERINGSANALYSE TILAK'!#REF!="Lett", 1, IF('PRIORITERINGSANALYSE TILAK'!#REF!="Medium", 2, IF('PRIORITERINGSANALYSE TILAK'!#REF!="Vanskelig", 3, 0)))</f>
        <v>#REF!</v>
      </c>
      <c r="D17" t="e">
        <f t="shared" ca="1" si="3"/>
        <v>#REF!</v>
      </c>
      <c r="E17" t="e">
        <f t="shared" ca="1" si="4"/>
        <v>#REF!</v>
      </c>
    </row>
    <row r="18" spans="2:5" x14ac:dyDescent="0.3">
      <c r="B18" s="4" t="e">
        <f>IF('PRIORITERINGSANALYSE TILAK'!#REF!="Liten", 1, IF('PRIORITERINGSANALYSE TILAK'!#REF!="Middels", 2, IF('PRIORITERINGSANALYSE TILAK'!#REF!="Stor", 3, 0)))</f>
        <v>#REF!</v>
      </c>
      <c r="C18" s="4" t="e">
        <f>IF('PRIORITERINGSANALYSE TILAK'!#REF!="Lett", 1, IF('PRIORITERINGSANALYSE TILAK'!#REF!="Medium", 2, IF('PRIORITERINGSANALYSE TILAK'!#REF!="Vanskelig", 3, 0)))</f>
        <v>#REF!</v>
      </c>
      <c r="D18" t="e">
        <f t="shared" ca="1" si="3"/>
        <v>#REF!</v>
      </c>
      <c r="E18" t="e">
        <f t="shared" ca="1" si="4"/>
        <v>#REF!</v>
      </c>
    </row>
    <row r="19" spans="2:5" x14ac:dyDescent="0.3">
      <c r="B19" s="4" t="e">
        <f>IF('PRIORITERINGSANALYSE TILAK'!#REF!="Liten", 1, IF('PRIORITERINGSANALYSE TILAK'!#REF!="Middels", 2, IF('PRIORITERINGSANALYSE TILAK'!#REF!="Stor", 3, 0)))</f>
        <v>#REF!</v>
      </c>
      <c r="C19" s="4" t="e">
        <f>IF('PRIORITERINGSANALYSE TILAK'!#REF!="Lett", 1, IF('PRIORITERINGSANALYSE TILAK'!#REF!="Medium", 2, IF('PRIORITERINGSANALYSE TILAK'!#REF!="Vanskelig", 3, 0)))</f>
        <v>#REF!</v>
      </c>
      <c r="D19" t="e">
        <f t="shared" ca="1" si="3"/>
        <v>#REF!</v>
      </c>
      <c r="E19" t="e">
        <f t="shared" ca="1" si="4"/>
        <v>#REF!</v>
      </c>
    </row>
    <row r="20" spans="2:5" x14ac:dyDescent="0.3">
      <c r="B20" s="4" t="e">
        <f>IF('PRIORITERINGSANALYSE TILAK'!#REF!="Liten", 1, IF('PRIORITERINGSANALYSE TILAK'!#REF!="Middels", 2, IF('PRIORITERINGSANALYSE TILAK'!#REF!="Stor", 3, 0)))</f>
        <v>#REF!</v>
      </c>
      <c r="C20" s="4" t="e">
        <f>IF('PRIORITERINGSANALYSE TILAK'!#REF!="Lett", 1, IF('PRIORITERINGSANALYSE TILAK'!#REF!="Medium", 2, IF('PRIORITERINGSANALYSE TILAK'!#REF!="Vanskelig", 3, 0)))</f>
        <v>#REF!</v>
      </c>
      <c r="D20" t="e">
        <f t="shared" ca="1" si="3"/>
        <v>#REF!</v>
      </c>
      <c r="E20" t="e">
        <f t="shared" ca="1" si="4"/>
        <v>#REF!</v>
      </c>
    </row>
    <row r="21" spans="2:5" x14ac:dyDescent="0.3">
      <c r="B21" s="4" t="e">
        <f>IF('PRIORITERINGSANALYSE TILAK'!#REF!="Liten", 1, IF('PRIORITERINGSANALYSE TILAK'!#REF!="Middels", 2, IF('PRIORITERINGSANALYSE TILAK'!#REF!="Stor", 3, 0)))</f>
        <v>#REF!</v>
      </c>
      <c r="C21" s="4" t="e">
        <f>IF('PRIORITERINGSANALYSE TILAK'!#REF!="Lett", 1, IF('PRIORITERINGSANALYSE TILAK'!#REF!="Medium", 2, IF('PRIORITERINGSANALYSE TILAK'!#REF!="Vanskelig", 3, 0)))</f>
        <v>#REF!</v>
      </c>
      <c r="D21" t="e">
        <f t="shared" ca="1" si="3"/>
        <v>#REF!</v>
      </c>
      <c r="E21" t="e">
        <f t="shared" ca="1" si="4"/>
        <v>#REF!</v>
      </c>
    </row>
    <row r="22" spans="2:5" x14ac:dyDescent="0.3">
      <c r="B22" s="4" t="e">
        <f>IF('PRIORITERINGSANALYSE TILAK'!#REF!="Liten", 1, IF('PRIORITERINGSANALYSE TILAK'!#REF!="Middels", 2, IF('PRIORITERINGSANALYSE TILAK'!#REF!="Stor", 3, 0)))</f>
        <v>#REF!</v>
      </c>
      <c r="C22" s="4" t="e">
        <f>IF('PRIORITERINGSANALYSE TILAK'!#REF!="Lett", 1, IF('PRIORITERINGSANALYSE TILAK'!#REF!="Medium", 2, IF('PRIORITERINGSANALYSE TILAK'!#REF!="Vanskelig", 3, 0)))</f>
        <v>#REF!</v>
      </c>
      <c r="D22" t="e">
        <f t="shared" ca="1" si="3"/>
        <v>#REF!</v>
      </c>
      <c r="E22" t="e">
        <f t="shared" ca="1" si="4"/>
        <v>#REF!</v>
      </c>
    </row>
    <row r="23" spans="2:5" x14ac:dyDescent="0.3">
      <c r="B23" s="4" t="e">
        <f>IF('PRIORITERINGSANALYSE TILAK'!#REF!="Liten", 1, IF('PRIORITERINGSANALYSE TILAK'!#REF!="Middels", 2, IF('PRIORITERINGSANALYSE TILAK'!#REF!="Stor", 3, 0)))</f>
        <v>#REF!</v>
      </c>
      <c r="C23" s="4" t="e">
        <f>IF('PRIORITERINGSANALYSE TILAK'!#REF!="Lett", 1, IF('PRIORITERINGSANALYSE TILAK'!#REF!="Medium", 2, IF('PRIORITERINGSANALYSE TILAK'!#REF!="Vanskelig", 3, 0)))</f>
        <v>#REF!</v>
      </c>
      <c r="D23" t="e">
        <f t="shared" ca="1" si="3"/>
        <v>#REF!</v>
      </c>
      <c r="E23" t="e">
        <f t="shared" ca="1" si="4"/>
        <v>#REF!</v>
      </c>
    </row>
    <row r="24" spans="2:5" x14ac:dyDescent="0.3">
      <c r="B24" s="4" t="e">
        <f>IF('PRIORITERINGSANALYSE TILAK'!#REF!="Liten", 1, IF('PRIORITERINGSANALYSE TILAK'!#REF!="Middels", 2, IF('PRIORITERINGSANALYSE TILAK'!#REF!="Stor", 3, 0)))</f>
        <v>#REF!</v>
      </c>
      <c r="C24" s="4" t="e">
        <f>IF('PRIORITERINGSANALYSE TILAK'!#REF!="Lett", 1, IF('PRIORITERINGSANALYSE TILAK'!#REF!="Medium", 2, IF('PRIORITERINGSANALYSE TILAK'!#REF!="Vanskelig", 3, 0)))</f>
        <v>#REF!</v>
      </c>
      <c r="D24" t="e">
        <f t="shared" ca="1" si="3"/>
        <v>#REF!</v>
      </c>
      <c r="E24" t="e">
        <f t="shared" ca="1" si="4"/>
        <v>#REF!</v>
      </c>
    </row>
    <row r="25" spans="2:5" x14ac:dyDescent="0.3">
      <c r="B25" s="4" t="e">
        <f>IF('PRIORITERINGSANALYSE TILAK'!#REF!="Liten", 1, IF('PRIORITERINGSANALYSE TILAK'!#REF!="Middels", 2, IF('PRIORITERINGSANALYSE TILAK'!#REF!="Stor", 3, 0)))</f>
        <v>#REF!</v>
      </c>
      <c r="C25" s="4" t="e">
        <f>IF('PRIORITERINGSANALYSE TILAK'!#REF!="Lett", 1, IF('PRIORITERINGSANALYSE TILAK'!#REF!="Medium", 2, IF('PRIORITERINGSANALYSE TILAK'!#REF!="Vanskelig", 3, 0)))</f>
        <v>#REF!</v>
      </c>
      <c r="D25" t="e">
        <f t="shared" ca="1" si="3"/>
        <v>#REF!</v>
      </c>
      <c r="E25" t="e">
        <f t="shared" ca="1" si="4"/>
        <v>#REF!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A72DF8-1C9C-4B3C-B6A9-359A6AAAFAB8}">
  <sheetPr codeName="Ark3"/>
  <dimension ref="A1:J13"/>
  <sheetViews>
    <sheetView workbookViewId="0">
      <selection activeCell="D2" sqref="D2"/>
    </sheetView>
  </sheetViews>
  <sheetFormatPr baseColWidth="10" defaultColWidth="11.44140625" defaultRowHeight="14.4" x14ac:dyDescent="0.3"/>
  <cols>
    <col min="1" max="1" width="13.21875" bestFit="1" customWidth="1"/>
  </cols>
  <sheetData>
    <row r="1" spans="1:10" x14ac:dyDescent="0.3">
      <c r="A1" t="s">
        <v>1</v>
      </c>
      <c r="B1" t="s">
        <v>2</v>
      </c>
      <c r="C1" t="s">
        <v>3</v>
      </c>
      <c r="D1" t="s">
        <v>4</v>
      </c>
      <c r="F1" t="s">
        <v>5</v>
      </c>
    </row>
    <row r="2" spans="1:10" x14ac:dyDescent="0.3">
      <c r="A2">
        <v>2</v>
      </c>
      <c r="B2">
        <v>3</v>
      </c>
      <c r="C2">
        <f>A2*B2</f>
        <v>6</v>
      </c>
      <c r="D2" cm="1">
        <f t="array" ref="D2">INDEX(F9:J13,A2,B2)</f>
        <v>2</v>
      </c>
      <c r="F2" s="7">
        <v>2</v>
      </c>
      <c r="G2" s="7">
        <v>2</v>
      </c>
      <c r="H2" s="7">
        <v>3</v>
      </c>
      <c r="I2" s="7">
        <v>3</v>
      </c>
      <c r="J2" s="7">
        <v>3</v>
      </c>
    </row>
    <row r="3" spans="1:10" x14ac:dyDescent="0.3">
      <c r="F3" s="7">
        <v>1</v>
      </c>
      <c r="G3" s="7">
        <v>2</v>
      </c>
      <c r="H3" s="7">
        <v>2</v>
      </c>
      <c r="I3" s="7">
        <v>3</v>
      </c>
      <c r="J3" s="7">
        <v>3</v>
      </c>
    </row>
    <row r="4" spans="1:10" x14ac:dyDescent="0.3">
      <c r="F4" s="7">
        <v>1</v>
      </c>
      <c r="G4" s="7">
        <v>1</v>
      </c>
      <c r="H4" s="7">
        <v>2</v>
      </c>
      <c r="I4" s="7">
        <v>3</v>
      </c>
      <c r="J4" s="7">
        <v>3</v>
      </c>
    </row>
    <row r="5" spans="1:10" x14ac:dyDescent="0.3">
      <c r="F5" s="7">
        <v>1</v>
      </c>
      <c r="G5" s="7">
        <v>1</v>
      </c>
      <c r="H5" s="7">
        <v>2</v>
      </c>
      <c r="I5" s="7">
        <v>2</v>
      </c>
      <c r="J5" s="7">
        <v>3</v>
      </c>
    </row>
    <row r="6" spans="1:10" x14ac:dyDescent="0.3">
      <c r="F6" s="7">
        <v>1</v>
      </c>
      <c r="G6" s="7">
        <v>1</v>
      </c>
      <c r="H6" s="7">
        <v>2</v>
      </c>
      <c r="I6" s="7">
        <v>2</v>
      </c>
      <c r="J6" s="7">
        <v>2</v>
      </c>
    </row>
    <row r="8" spans="1:10" x14ac:dyDescent="0.3">
      <c r="F8" t="s">
        <v>6</v>
      </c>
    </row>
    <row r="9" spans="1:10" x14ac:dyDescent="0.3">
      <c r="F9" s="7">
        <v>1</v>
      </c>
      <c r="G9" s="7">
        <v>1</v>
      </c>
      <c r="H9" s="7">
        <v>2</v>
      </c>
      <c r="I9" s="7">
        <v>2</v>
      </c>
      <c r="J9" s="7">
        <v>2</v>
      </c>
    </row>
    <row r="10" spans="1:10" x14ac:dyDescent="0.3">
      <c r="F10" s="7">
        <v>1</v>
      </c>
      <c r="G10" s="7">
        <v>1</v>
      </c>
      <c r="H10" s="7">
        <v>2</v>
      </c>
      <c r="I10" s="7">
        <v>2</v>
      </c>
      <c r="J10" s="7">
        <v>3</v>
      </c>
    </row>
    <row r="11" spans="1:10" x14ac:dyDescent="0.3">
      <c r="F11" s="7">
        <v>1</v>
      </c>
      <c r="G11" s="7">
        <v>1</v>
      </c>
      <c r="H11" s="7">
        <v>2</v>
      </c>
      <c r="I11" s="7">
        <v>3</v>
      </c>
      <c r="J11" s="7">
        <v>3</v>
      </c>
    </row>
    <row r="12" spans="1:10" x14ac:dyDescent="0.3">
      <c r="F12" s="7">
        <v>1</v>
      </c>
      <c r="G12" s="7">
        <v>2</v>
      </c>
      <c r="H12" s="7">
        <v>2</v>
      </c>
      <c r="I12" s="7">
        <v>3</v>
      </c>
      <c r="J12" s="7">
        <v>3</v>
      </c>
    </row>
    <row r="13" spans="1:10" x14ac:dyDescent="0.3">
      <c r="F13" s="7">
        <v>2</v>
      </c>
      <c r="G13" s="7">
        <v>2</v>
      </c>
      <c r="H13" s="7">
        <v>3</v>
      </c>
      <c r="I13" s="7">
        <v>3</v>
      </c>
      <c r="J13" s="7">
        <v>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10ECCAD850F1BD448DB75092B247B3E7" ma:contentTypeVersion="18" ma:contentTypeDescription="Opprett et nytt dokument." ma:contentTypeScope="" ma:versionID="2a2ee7ce4e6c81c118876d6fa18e9e43">
  <xsd:schema xmlns:xsd="http://www.w3.org/2001/XMLSchema" xmlns:xs="http://www.w3.org/2001/XMLSchema" xmlns:p="http://schemas.microsoft.com/office/2006/metadata/properties" xmlns:ns2="cdb96032-7ba7-4934-9f17-7414fd47aa97" xmlns:ns3="cb012662-f4c3-47c7-8dea-c6d0492350c8" targetNamespace="http://schemas.microsoft.com/office/2006/metadata/properties" ma:root="true" ma:fieldsID="52dc982042fb44e269a7d8e3f2bb8125" ns2:_="" ns3:_="">
    <xsd:import namespace="cdb96032-7ba7-4934-9f17-7414fd47aa97"/>
    <xsd:import namespace="cb012662-f4c3-47c7-8dea-c6d0492350c8"/>
    <xsd:element name="properties">
      <xsd:complexType>
        <xsd:sequence>
          <xsd:element name="documentManagement">
            <xsd:complexType>
              <xsd:all>
                <xsd:element ref="ns2:j25543a5815d485da9a5e0773ad762e9" minOccurs="0"/>
                <xsd:element ref="ns2:TaxCatchAll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2:SharedWithUsers" minOccurs="0"/>
                <xsd:element ref="ns2:SharedWithDetails" minOccurs="0"/>
                <xsd:element ref="ns3:MediaLengthInSeconds" minOccurs="0"/>
                <xsd:element ref="ns3:lcf76f155ced4ddcb4097134ff3c332f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db96032-7ba7-4934-9f17-7414fd47aa97" elementFormDefault="qualified">
    <xsd:import namespace="http://schemas.microsoft.com/office/2006/documentManagement/types"/>
    <xsd:import namespace="http://schemas.microsoft.com/office/infopath/2007/PartnerControls"/>
    <xsd:element name="j25543a5815d485da9a5e0773ad762e9" ma:index="9" nillable="true" ma:taxonomy="true" ma:internalName="j25543a5815d485da9a5e0773ad762e9" ma:taxonomyFieldName="GtProjectPhase" ma:displayName="Fase" ma:fieldId="{325543a5-815d-485d-a9a5-e0773ad762e9}" ma:sspId="eb0be57b-a27d-473a-a780-396a80130851" ma:termSetId="abcfc9d9-a263-4abb-8234-be973c46258a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" ma:index="10" nillable="true" ma:displayName="Taxonomy Catch All Column" ma:hidden="true" ma:list="{95c55b40-0b1b-4aaf-a8fb-19ff93768c1c}" ma:internalName="TaxCatchAll" ma:showField="CatchAllData" ma:web="cdb96032-7ba7-4934-9f17-7414fd47aa9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Delingsdetaljer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b012662-f4c3-47c7-8dea-c6d0492350c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4" nillable="true" ma:taxonomy="true" ma:internalName="lcf76f155ced4ddcb4097134ff3c332f" ma:taxonomyFieldName="MediaServiceImageTags" ma:displayName="Bildemerkelapper" ma:readOnly="false" ma:fieldId="{5cf76f15-5ced-4ddc-b409-7134ff3c332f}" ma:taxonomyMulti="true" ma:sspId="eb0be57b-a27d-473a-a780-396a8013085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holdstype"/>
        <xsd:element ref="dc:title" minOccurs="0" maxOccurs="1" ma:index="4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cdb96032-7ba7-4934-9f17-7414fd47aa97" xsi:nil="true"/>
    <lcf76f155ced4ddcb4097134ff3c332f xmlns="cb012662-f4c3-47c7-8dea-c6d0492350c8">
      <Terms xmlns="http://schemas.microsoft.com/office/infopath/2007/PartnerControls"/>
    </lcf76f155ced4ddcb4097134ff3c332f>
    <j25543a5815d485da9a5e0773ad762e9 xmlns="cdb96032-7ba7-4934-9f17-7414fd47aa97">
      <Terms xmlns="http://schemas.microsoft.com/office/infopath/2007/PartnerControls"/>
    </j25543a5815d485da9a5e0773ad762e9>
    <SharedWithUsers xmlns="cdb96032-7ba7-4934-9f17-7414fd47aa97">
      <UserInfo>
        <DisplayName>Malin Elisabeth Tvedt Hogstad</DisplayName>
        <AccountId>109</AccountId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0DF338D6-FD50-4C5F-84FB-0E174A0EEE6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0DCD5C9-CCAB-4C5B-AFCF-0A034233461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db96032-7ba7-4934-9f17-7414fd47aa97"/>
    <ds:schemaRef ds:uri="cb012662-f4c3-47c7-8dea-c6d0492350c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F1C46D7-A61D-4DCA-9DC5-9D4B7C95E6D4}">
  <ds:schemaRefs>
    <ds:schemaRef ds:uri="http://purl.org/dc/elements/1.1/"/>
    <ds:schemaRef ds:uri="http://schemas.microsoft.com/office/2006/metadata/properties"/>
    <ds:schemaRef ds:uri="cb012662-f4c3-47c7-8dea-c6d0492350c8"/>
    <ds:schemaRef ds:uri="cdb96032-7ba7-4934-9f17-7414fd47aa97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4</vt:i4>
      </vt:variant>
    </vt:vector>
  </HeadingPairs>
  <TitlesOfParts>
    <vt:vector size="4" baseType="lpstr">
      <vt:lpstr>PRIORITERINGSANALYSE TILAK</vt:lpstr>
      <vt:lpstr>Ark1</vt:lpstr>
      <vt:lpstr>Ark3</vt:lpstr>
      <vt:lpstr>jonas tester litt</vt:lpstr>
    </vt:vector>
  </TitlesOfParts>
  <Manager/>
  <Company>NSB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Nordby Dag Olaf</dc:creator>
  <cp:keywords/>
  <dc:description/>
  <cp:lastModifiedBy>Malin Elisabeth Tvedt Hogstad</cp:lastModifiedBy>
  <cp:revision/>
  <cp:lastPrinted>2023-10-19T10:09:22Z</cp:lastPrinted>
  <dcterms:created xsi:type="dcterms:W3CDTF">2013-08-16T10:33:30Z</dcterms:created>
  <dcterms:modified xsi:type="dcterms:W3CDTF">2023-10-23T11:40:40Z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0x01010010ECCAD850F1BD448DB75092B247B3E7</vt:lpwstr>
  </property>
  <property fmtid="{D5CDD505-2E9C-101B-9397-08002B2CF9AE}" pid="3" name="MediaServiceImageTags">
    <vt:lpwstr/>
  </property>
  <property fmtid="{D5CDD505-2E9C-101B-9397-08002B2CF9AE}" pid="4" name="GtProjectPhase">
    <vt:lpwstr/>
  </property>
</Properties>
</file>