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/>
  <mc:AlternateContent xmlns:mc="http://schemas.openxmlformats.org/markup-compatibility/2006">
    <mc:Choice Requires="x15">
      <x15ac:absPath xmlns:x15ac="http://schemas.microsoft.com/office/spreadsheetml/2010/11/ac" url="https://buskerudfylke-my.sharepoint.com/personal/mariannb_bfk_no/Documents/Skrivebord/Smarttelefoner/"/>
    </mc:Choice>
  </mc:AlternateContent>
  <xr:revisionPtr revIDLastSave="0" documentId="8_{D4E3CC99-3B3C-43E5-89CB-E5D7B85FB775}" xr6:coauthVersionLast="47" xr6:coauthVersionMax="47" xr10:uidLastSave="{00000000-0000-0000-0000-000000000000}"/>
  <bookViews>
    <workbookView xWindow="-120" yWindow="-16320" windowWidth="29040" windowHeight="15720" activeTab="1" xr2:uid="{00000000-000D-0000-FFFF-FFFF00000000}"/>
  </bookViews>
  <sheets>
    <sheet name="Veiledning" sheetId="13" r:id="rId1"/>
    <sheet name="Fylles ut" sheetId="16" r:id="rId2"/>
  </sheets>
  <externalReferences>
    <externalReference r:id="rId3"/>
  </externalReferences>
  <definedNames>
    <definedName name="_Toc167375071" localSheetId="1">'Fylles ut'!#REF!</definedName>
    <definedName name="_Toc233779618" localSheetId="1">'Fylles ut'!$C$11</definedName>
    <definedName name="_Toc233779620" localSheetId="1">'Fylles ut'!#REF!</definedName>
    <definedName name="_Toc233779621" localSheetId="1">'Fylles ut'!#REF!</definedName>
    <definedName name="_Toc233779622" localSheetId="1">'Fylles ut'!#REF!</definedName>
    <definedName name="_Toc233779623" localSheetId="1">'Fylles ut'!#REF!</definedName>
    <definedName name="_Toc233779624" localSheetId="1">'Fylles ut'!#REF!</definedName>
    <definedName name="atea">[1]!tblItemDifferences[[#Headers],[Flagged item]]</definedName>
    <definedName name="Data">#REF!</definedName>
    <definedName name="dd">[1]Endringer!#REF!</definedName>
    <definedName name="de">[1]Endringer!#REF!</definedName>
    <definedName name="Overage">[1]Endringer!#REF!</definedName>
    <definedName name="Rapportinfo">#REF!</definedName>
    <definedName name="tblItemAll">#REF!</definedName>
    <definedName name="tblItemsOnlyChanges">#REF!</definedName>
    <definedName name="te">[1]!tblItemDifferences[[#Headers],[Flagged item]]</definedName>
    <definedName name="Title1">[1]!tblItemDifferences[[#Headers],[Flagged item]]</definedName>
    <definedName name="tt">[1]!tblItemDifferences[[#Headers],[Flagged item]]</definedName>
    <definedName name="_xlnm.Print_Area" localSheetId="1">'Fylles ut'!$A$1:$R$93</definedName>
    <definedName name="_xlnm.Print_Titles" localSheetId="1">'Fylles ut'!$5:$5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6" i="16" l="1"/>
  <c r="K46" i="16" s="1"/>
  <c r="H47" i="16"/>
  <c r="K47" i="16" s="1"/>
  <c r="H48" i="16"/>
  <c r="K48" i="16" s="1"/>
  <c r="H49" i="16"/>
  <c r="K49" i="16" s="1"/>
  <c r="H50" i="16"/>
  <c r="K50" i="16" s="1"/>
  <c r="H51" i="16"/>
  <c r="K51" i="16" s="1"/>
  <c r="H52" i="16"/>
  <c r="H53" i="16"/>
  <c r="K53" i="16" s="1"/>
  <c r="H54" i="16"/>
  <c r="K54" i="16" s="1"/>
  <c r="H55" i="16"/>
  <c r="K55" i="16" s="1"/>
  <c r="H56" i="16"/>
  <c r="K56" i="16" s="1"/>
  <c r="H57" i="16"/>
  <c r="K57" i="16" s="1"/>
  <c r="H58" i="16"/>
  <c r="K58" i="16" s="1"/>
  <c r="H59" i="16"/>
  <c r="K59" i="16" s="1"/>
  <c r="K52" i="16"/>
  <c r="H45" i="16"/>
  <c r="K45" i="16" s="1"/>
  <c r="H25" i="16"/>
  <c r="K25" i="16" s="1"/>
  <c r="H26" i="16"/>
  <c r="K26" i="16" s="1"/>
  <c r="H27" i="16"/>
  <c r="K27" i="16" s="1"/>
  <c r="H24" i="16"/>
  <c r="K24" i="16" s="1"/>
  <c r="H14" i="16"/>
  <c r="K14" i="16" s="1"/>
  <c r="M14" i="16" s="1"/>
  <c r="N14" i="16" s="1"/>
  <c r="H15" i="16"/>
  <c r="K15" i="16" s="1"/>
  <c r="M15" i="16" s="1"/>
  <c r="N15" i="16" s="1"/>
  <c r="H16" i="16"/>
  <c r="K16" i="16" s="1"/>
  <c r="M16" i="16" s="1"/>
  <c r="N16" i="16" s="1"/>
  <c r="H17" i="16"/>
  <c r="K17" i="16" s="1"/>
  <c r="H13" i="16"/>
  <c r="K13" i="16" s="1"/>
  <c r="M17" i="16" l="1"/>
  <c r="N17" i="16" s="1"/>
  <c r="J73" i="16" l="1"/>
  <c r="J74" i="16"/>
  <c r="H43" i="16" l="1"/>
  <c r="J43" i="16" s="1"/>
  <c r="M59" i="16" l="1"/>
  <c r="N59" i="16" s="1"/>
  <c r="O59" i="16" s="1"/>
  <c r="H66" i="16" l="1"/>
  <c r="K66" i="16" s="1"/>
  <c r="H65" i="16"/>
  <c r="K65" i="16" s="1"/>
  <c r="H31" i="16"/>
  <c r="J31" i="16" s="1"/>
  <c r="H32" i="16"/>
  <c r="J32" i="16" s="1"/>
  <c r="H70" i="16"/>
  <c r="J70" i="16" s="1"/>
  <c r="H69" i="16"/>
  <c r="J69" i="16" s="1"/>
  <c r="H63" i="16"/>
  <c r="J63" i="16" s="1"/>
  <c r="H62" i="16"/>
  <c r="J62" i="16" s="1"/>
  <c r="H42" i="16"/>
  <c r="J42" i="16" s="1"/>
  <c r="H41" i="16"/>
  <c r="J41" i="16" s="1"/>
  <c r="H40" i="16"/>
  <c r="J40" i="16" s="1"/>
  <c r="H39" i="16"/>
  <c r="J39" i="16" s="1"/>
  <c r="H38" i="16"/>
  <c r="J38" i="16" s="1"/>
  <c r="H37" i="16"/>
  <c r="J37" i="16" s="1"/>
  <c r="H36" i="16"/>
  <c r="J36" i="16" s="1"/>
  <c r="H35" i="16"/>
  <c r="J35" i="16" s="1"/>
  <c r="H34" i="16"/>
  <c r="J34" i="16" s="1"/>
  <c r="H33" i="16"/>
  <c r="J33" i="16" s="1"/>
  <c r="H30" i="16"/>
  <c r="J30" i="16" s="1"/>
  <c r="H29" i="16"/>
  <c r="J29" i="16" s="1"/>
  <c r="M26" i="16"/>
  <c r="N26" i="16" s="1"/>
  <c r="O26" i="16" s="1"/>
  <c r="M24" i="16"/>
  <c r="N24" i="16" s="1"/>
  <c r="O24" i="16" s="1"/>
  <c r="H22" i="16"/>
  <c r="J22" i="16" s="1"/>
  <c r="H21" i="16"/>
  <c r="J21" i="16" s="1"/>
  <c r="H20" i="16"/>
  <c r="J20" i="16" s="1"/>
  <c r="H19" i="16"/>
  <c r="J19" i="16" s="1"/>
  <c r="H7" i="16"/>
  <c r="J7" i="16" s="1"/>
  <c r="H8" i="16"/>
  <c r="J8" i="16" s="1"/>
  <c r="H9" i="16"/>
  <c r="J9" i="16" s="1"/>
  <c r="H10" i="16"/>
  <c r="J10" i="16" s="1"/>
  <c r="H11" i="16"/>
  <c r="J11" i="16" s="1"/>
  <c r="G82" i="16" l="1" a="1"/>
  <c r="G82" i="16" s="1"/>
  <c r="J76" i="16"/>
  <c r="G80" i="16" a="1"/>
  <c r="G80" i="16" s="1"/>
  <c r="M58" i="16"/>
  <c r="N58" i="16" s="1"/>
  <c r="O58" i="16" s="1"/>
  <c r="M54" i="16"/>
  <c r="N54" i="16" s="1"/>
  <c r="O54" i="16" s="1"/>
  <c r="M50" i="16"/>
  <c r="N50" i="16" s="1"/>
  <c r="O50" i="16" s="1"/>
  <c r="G84" i="16" a="1"/>
  <c r="G84" i="16" s="1"/>
  <c r="M46" i="16"/>
  <c r="N46" i="16" s="1"/>
  <c r="O46" i="16" s="1"/>
  <c r="M55" i="16"/>
  <c r="N55" i="16" s="1"/>
  <c r="O55" i="16" s="1"/>
  <c r="M51" i="16"/>
  <c r="N51" i="16" s="1"/>
  <c r="O51" i="16" s="1"/>
  <c r="M48" i="16"/>
  <c r="N48" i="16" s="1"/>
  <c r="O48" i="16" s="1"/>
  <c r="M47" i="16"/>
  <c r="N47" i="16" s="1"/>
  <c r="O47" i="16" s="1"/>
  <c r="M56" i="16"/>
  <c r="N56" i="16" s="1"/>
  <c r="O56" i="16" s="1"/>
  <c r="M52" i="16"/>
  <c r="N52" i="16" s="1"/>
  <c r="O52" i="16" s="1"/>
  <c r="G83" i="16" a="1"/>
  <c r="G83" i="16" s="1"/>
  <c r="G81" i="16" a="1"/>
  <c r="G81" i="16" s="1"/>
  <c r="M27" i="16"/>
  <c r="N27" i="16" s="1"/>
  <c r="O27" i="16" s="1"/>
  <c r="M13" i="16"/>
  <c r="N13" i="16" s="1"/>
  <c r="O13" i="16" s="1"/>
  <c r="M25" i="16"/>
  <c r="N25" i="16" s="1"/>
  <c r="O25" i="16" s="1"/>
  <c r="O17" i="16"/>
  <c r="O15" i="16"/>
  <c r="O14" i="16"/>
  <c r="O16" i="16"/>
  <c r="M57" i="16" l="1"/>
  <c r="N57" i="16" s="1"/>
  <c r="O57" i="16" s="1"/>
  <c r="M45" i="16"/>
  <c r="N45" i="16" s="1"/>
  <c r="O45" i="16" s="1"/>
  <c r="M66" i="16"/>
  <c r="N66" i="16" s="1"/>
  <c r="O66" i="16" s="1"/>
  <c r="M53" i="16"/>
  <c r="N53" i="16" s="1"/>
  <c r="O53" i="16" s="1"/>
  <c r="M65" i="16"/>
  <c r="N65" i="16" s="1"/>
  <c r="O65" i="16" s="1"/>
  <c r="M49" i="16"/>
  <c r="N49" i="16" s="1"/>
  <c r="O49" i="16" s="1"/>
  <c r="O76" i="16" l="1"/>
  <c r="O77" i="1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<sst xmlns="http://schemas.openxmlformats.org/spreadsheetml/2006/main" count="186" uniqueCount="105">
  <si>
    <t>Prisskjema - mobiltelefoner og tilleggsutstyr</t>
  </si>
  <si>
    <r>
      <t xml:space="preserve">Dokumentet består av 2 arkfaner:
  </t>
    </r>
    <r>
      <rPr>
        <sz val="10"/>
        <rFont val="Arial"/>
        <family val="2"/>
      </rPr>
      <t xml:space="preserve">Arkfane 1: Veiledning
  Arkfane 2: Fylles ut av tilbyder
 </t>
    </r>
  </si>
  <si>
    <r>
      <rPr>
        <b/>
        <sz val="11"/>
        <color theme="1"/>
        <rFont val="Calibri"/>
        <family val="2"/>
        <scheme val="minor"/>
      </rPr>
      <t>Taktisk prising er ikke tillatt.</t>
    </r>
    <r>
      <rPr>
        <sz val="11"/>
        <color theme="1"/>
        <rFont val="Calibri"/>
        <family val="2"/>
        <scheme val="minor"/>
      </rPr>
      <t xml:space="preserve"> Taktisk prisede tilbud som medfører at tilbudene ikke er sammenlignbare, vil bli avvist.
Taktisk prising brukes i denne sammenheng om i de tilfeller hvor tilbyderen bevisst utnytter feil og svakheter i konkurransegrunnlaget. Det regnes ikke som taktisk prising der tilbyderen priser tilbudet lavt av strategiske årsaker. Bevisste feil kan være at det angis en null for lite i prisen, eller at komma flyttes et hakk for å gi en annen pris. Videre er taktisk prising når tilbyderen utnytter svakheter i konkurransegrunnlaget, for eksempel ved å utnytte Oppdragsgivers feil i mengdeangivelse eller setter høy pris på komponenter som ikke er gjenstand for evaluering.</t>
    </r>
  </si>
  <si>
    <r>
      <rPr>
        <b/>
        <sz val="11"/>
        <color theme="1"/>
        <rFont val="Calibri"/>
        <family val="2"/>
        <scheme val="minor"/>
      </rPr>
      <t>Sammenlignbare priser</t>
    </r>
    <r>
      <rPr>
        <sz val="10"/>
        <rFont val="Arial"/>
        <family val="2"/>
      </rPr>
      <t xml:space="preserve">
Alle priser skal oppgis i norske kroner (NOK) og ekskl. mva. </t>
    </r>
  </si>
  <si>
    <r>
      <t xml:space="preserve">Utfylling
</t>
    </r>
    <r>
      <rPr>
        <sz val="11"/>
        <rFont val="Calibri"/>
        <family val="2"/>
        <scheme val="minor"/>
      </rPr>
      <t>Alle</t>
    </r>
    <r>
      <rPr>
        <b/>
        <sz val="11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gule</t>
    </r>
    <r>
      <rPr>
        <sz val="10"/>
        <rFont val="Arial"/>
        <family val="2"/>
      </rPr>
      <t xml:space="preserve"> felter i tabellene skal fylles ut.</t>
    </r>
  </si>
  <si>
    <t>Netto innkjøpspris</t>
  </si>
  <si>
    <r>
      <t>Netto innkjøpspris per enhet for prising ekskl. mva. Dette er prisen tilbyder betaler produsenten/underleverandøren for varen (produktkostnad) inklusiv</t>
    </r>
    <r>
      <rPr>
        <sz val="10"/>
        <rFont val="Arial"/>
        <family val="2"/>
      </rPr>
      <t xml:space="preserve"> frakt/toll o.l. inn til tilbyder minus eventuelle rabatter fra underleverandør. Dersom tilbyder får rabatter/prisavslag/nedsatt pris/kvantumsra</t>
    </r>
    <r>
      <rPr>
        <sz val="11"/>
        <rFont val="Calibri"/>
        <family val="2"/>
        <scheme val="minor"/>
      </rPr>
      <t>batter/anbudsstøtte/markedsstøtte/bonuser/kick-back</t>
    </r>
    <r>
      <rPr>
        <sz val="10"/>
        <rFont val="Arial"/>
        <family val="2"/>
      </rPr>
      <t xml:space="preserve"> o.l. av produsenten/underleverandøren, skal dette komme oppdragsgiver til gode i sin helhet. Tilbyder skal uoppfordret gi informasjon til oppdragsgiver om sine rabattavtaler, dersom disse berører varesortimentet i avtalen.</t>
    </r>
  </si>
  <si>
    <t>Påslagsprosent</t>
  </si>
  <si>
    <t>Påslagsprosenten skal inkludere alle kostnader tilbyder har med lager, håndtering, forsendelse etc., samt fortjeneste. Påslagsprosenten kan IKKE være negativ. Angitt påslagsprosent er en maksimalsats som gir leverandøren mulighet til å gi en lavere påslagsprosent i avtaleperioden.</t>
  </si>
  <si>
    <t>Kalkyle finansiering</t>
  </si>
  <si>
    <t xml:space="preserve">Kalkyle for finansiering skal være fast i avtaleperioden. Beregning av restverdier skal være lik i avtaleperioden. Oppdragsgiver forventer en kalkyle for Android og en eventuelt en annen for iOS. For eksempel skal en iPhone 13 ha tilsvarende %vis restverdi som en iPhone 11 hadde.  </t>
  </si>
  <si>
    <t>Prisskjema for rammeavtale på mobiltelefoner og tilleggsutstyr - lyst ut våren 2021</t>
  </si>
  <si>
    <t>Navn på tilbyder:</t>
  </si>
  <si>
    <t>Felter med gul bakgrunn fylles ut.</t>
  </si>
  <si>
    <t>Kategori</t>
  </si>
  <si>
    <t>Ref. kravspes.</t>
  </si>
  <si>
    <t>Beskrivelse</t>
  </si>
  <si>
    <t>Produktnavn tilbudt</t>
  </si>
  <si>
    <t>Artikkelnummer eller link til produktblad</t>
  </si>
  <si>
    <t>Påslag (%)</t>
  </si>
  <si>
    <t>Pris per stk
eks.mva</t>
  </si>
  <si>
    <t>Antall
per år</t>
  </si>
  <si>
    <t>Konkurransepris kjøp</t>
  </si>
  <si>
    <t>Faktor leie/mnd</t>
  </si>
  <si>
    <t>Leiepris per mnd</t>
  </si>
  <si>
    <t>Sum 36 mnd/stk</t>
  </si>
  <si>
    <t>Konkurransepris leie. Sum 36 mnd</t>
  </si>
  <si>
    <t>Rentesats for beregning av leiepris</t>
  </si>
  <si>
    <t>Restverdi  for beregning av leiepris</t>
  </si>
  <si>
    <t>Kommentar</t>
  </si>
  <si>
    <t>Smarttelefoner i prisskjemaet er eksempler (for å kunne få sammenlignbare priser). Tilbudt sortiment kan avvike og/eller være bredere enn listen under.</t>
  </si>
  <si>
    <t>Apple-kjøp</t>
  </si>
  <si>
    <t>Iphone SE, 64GB</t>
  </si>
  <si>
    <t>Iphone 11, 128GB</t>
  </si>
  <si>
    <t>Iphone 12 mini, 64GB</t>
  </si>
  <si>
    <t>Iphone 12, 64GB</t>
  </si>
  <si>
    <t>Iphone 12 pro, 128GB</t>
  </si>
  <si>
    <t>Apple-leie</t>
  </si>
  <si>
    <t>Samsung-kjøp</t>
  </si>
  <si>
    <t>Samsung Galaxy A32, 64GB</t>
  </si>
  <si>
    <t>Samsung Galaxy Xcover 4S, 64GB</t>
  </si>
  <si>
    <t>Samsung Galaxy S20 FE 5G, 128GB</t>
  </si>
  <si>
    <t>Samsung Galaxy S21+, 128GB</t>
  </si>
  <si>
    <t>Samsung-leie</t>
  </si>
  <si>
    <t>Tilbehør</t>
  </si>
  <si>
    <t>Tilbehør-kjøp</t>
  </si>
  <si>
    <t>Earpods m/ tråd Iphone original Apple</t>
  </si>
  <si>
    <t>Ørepropper m/ tråd original Samsung usb-c</t>
  </si>
  <si>
    <t>Airpods m/ ladeetui original Apple</t>
  </si>
  <si>
    <t>Galaxy Buds+ original Samsung</t>
  </si>
  <si>
    <t>Strømadapter Samsung Galaxy A432 original</t>
  </si>
  <si>
    <t>Strømadapter iPhone SE original-usbc</t>
  </si>
  <si>
    <t>Ladeledning 1 usbc-usbc</t>
  </si>
  <si>
    <t>Ladeledning 2 Apple lightning-usbc</t>
  </si>
  <si>
    <t>Cover lommebok m/3kort iPhone 11</t>
  </si>
  <si>
    <t>Cover enkelt gummi iPhone 11</t>
  </si>
  <si>
    <t>Beskyttelsesglass iPhone 11</t>
  </si>
  <si>
    <t>Cover enkelt gummi Samsung G-S21+</t>
  </si>
  <si>
    <t>Cover lommebok m/3kort Samsung G-S21+</t>
  </si>
  <si>
    <t>Beskyttelsesglass Samsung G-S21+</t>
  </si>
  <si>
    <t>Jabra EVOLVE 20 stereo USB-A</t>
  </si>
  <si>
    <t>Tilbehør-leie</t>
  </si>
  <si>
    <t>Hodetelefon m/ tråd orginal Samsung usb-c</t>
  </si>
  <si>
    <t>Strømadapter Samsung Galaxy A32 original</t>
  </si>
  <si>
    <t>Strømadapter iPhone SE original usb-c</t>
  </si>
  <si>
    <t>Tjenester ved samtidig levering av smarttelefon</t>
  </si>
  <si>
    <t>Tjenester-kjøp</t>
  </si>
  <si>
    <t>Påsett av beskyttelsesglass Samsung</t>
  </si>
  <si>
    <t>Påsett av beskyttelsesglass iPhone</t>
  </si>
  <si>
    <t>Tjenester-leie</t>
  </si>
  <si>
    <t xml:space="preserve">Service </t>
  </si>
  <si>
    <t>Service</t>
  </si>
  <si>
    <t>Rep. av knust glass fremside iPhone 11 inkl. beskyttelsesglass</t>
  </si>
  <si>
    <t>Rep. av knust glass fremside Samsung G-S21+ inkl. beskyttelsesglass</t>
  </si>
  <si>
    <t>KONKURRANSEPRIS</t>
  </si>
  <si>
    <t>SUM KONKURRANSEPRIS</t>
  </si>
  <si>
    <t>Innhold</t>
  </si>
  <si>
    <t>Vektet påslag (utregning)</t>
  </si>
  <si>
    <t>Iphone</t>
  </si>
  <si>
    <t>Android-kjøp</t>
  </si>
  <si>
    <t>Samsung smarttelefoner og alle andre Android-enheter</t>
  </si>
  <si>
    <t>Tilbehør til smarttelefoner</t>
  </si>
  <si>
    <t>Tjenester ved samtidig kjøp med utstyr. Hvis Egenprodusert er faktor 0</t>
  </si>
  <si>
    <t>Reparasjon skal inneholde alle kostnader inkludert frakt fram til og fra oppdragsgiver. Hvis egenprodusert er faktor 0</t>
  </si>
  <si>
    <t>Forklaring</t>
  </si>
  <si>
    <r>
      <t>Fyll inn pris og informasjon for de produktene som tilbys.</t>
    </r>
    <r>
      <rPr>
        <sz val="11"/>
        <rFont val="Calibri"/>
        <family val="2"/>
      </rPr>
      <t xml:space="preserve"> Alle gule felter fylles ut. </t>
    </r>
  </si>
  <si>
    <t>Artikkelnummer</t>
  </si>
  <si>
    <t>Artikkelnummer  eller link til produktblad legges inn.</t>
  </si>
  <si>
    <t>Påslag</t>
  </si>
  <si>
    <t>Påslag legges inn per produkt. Vektet påslag beregnes automatisk. Vektet påslag skal benyttes som kalkyle for alle nye produkter i samme kategori i hele avtaleperioden.</t>
  </si>
  <si>
    <t>Faktor for beregning av leiepris per mnd</t>
  </si>
  <si>
    <t>Antall</t>
  </si>
  <si>
    <t>Antall av hvert produkt/opsjon som teller med i konkurranseprisen. Dette er et anslag over forventet relativ etterspørsel etter produktene per år. Estimatet er ikke bindende.</t>
  </si>
  <si>
    <t>Konkurransepris</t>
  </si>
  <si>
    <t>Produktet av antall og pris. Brukes kun til å beregne tildelingskriteriet Konkurransepris.</t>
  </si>
  <si>
    <t>Sum konkurransepris</t>
  </si>
  <si>
    <t>Summen av alle konkurransepriser. Tallet brukes i evalueringen. Summen inneholder alle kjøpspriser + summert 36 mnd leie.</t>
  </si>
  <si>
    <t>Tilbakekjøp av brukt utstyr etter 3 år (bare kjøp)*</t>
  </si>
  <si>
    <t xml:space="preserve">* Restverdi. Produktene som tilbys skal være beregnet for lang levetid. Dette skal gjenspeile seg i høy restverdi. Det skal angis gjenkjøpspriser i prisskjema etter 3 år for enheten som tilbys. </t>
  </si>
  <si>
    <t>Tilbakekjøp</t>
  </si>
  <si>
    <t>A4.4/E4.5</t>
  </si>
  <si>
    <t>A5.2</t>
  </si>
  <si>
    <t>Sum til finansiering</t>
  </si>
  <si>
    <t>Faktor gjenspeiler rente og restverdi. Regneeksempel: 5000 kr som skal finansieres over 3 år med en faktor på 2,5, gir en leiepris per mnd på kr 125/mnd.  Rentesats og restverdi som benyttes i kalkylen for faktor skal oppgis i egne kolonner.</t>
  </si>
  <si>
    <t xml:space="preserve"> Gjelder leie (kolonnene K til Q)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</si>
</sst>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(* #,##0_);_(* \(#,##0\);_(* &quot;-&quot;??_);_(@_)"/>
  </numFmts>
  <fonts count="1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strike/>
      <sz val="11"/>
      <name val="Calibri"/>
      <family val="2"/>
      <scheme val="minor"/>
    </font>
    <font>
      <i/>
      <sz val="11"/>
      <color theme="1" tint="0.34998626667073579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</borders>
  <cellStyleXfs count="9">
    <xf numFmtId="0" fontId="0" fillId="0" borderId="0"/>
    <xf numFmtId="164" fontId="5" fillId="0" borderId="0" applyFont="0" applyFill="0" applyBorder="0" applyAlignment="0" applyProtection="0"/>
    <xf numFmtId="0" fontId="4" fillId="0" borderId="0"/>
    <xf numFmtId="0" fontId="4" fillId="0" borderId="0">
      <alignment wrapText="1"/>
    </xf>
    <xf numFmtId="0" fontId="11" fillId="0" borderId="0" applyNumberFormat="0" applyFill="0" applyBorder="0" applyAlignment="0" applyProtection="0"/>
    <xf numFmtId="0" fontId="3" fillId="0" borderId="0"/>
    <xf numFmtId="9" fontId="12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7" fillId="9" borderId="0" applyNumberFormat="0" applyBorder="0" applyAlignment="0" applyProtection="0"/>
  </cellStyleXfs>
  <cellXfs count="133">
    <xf numFmtId="0" fontId="0" fillId="0" borderId="0" xfId="0"/>
    <xf numFmtId="0" fontId="8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165" fontId="7" fillId="0" borderId="0" xfId="1" applyNumberFormat="1" applyFont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4" fontId="7" fillId="2" borderId="5" xfId="0" applyNumberFormat="1" applyFont="1" applyFill="1" applyBorder="1" applyAlignment="1">
      <alignment horizontal="right" vertical="center" wrapText="1"/>
    </xf>
    <xf numFmtId="165" fontId="7" fillId="0" borderId="5" xfId="1" applyNumberFormat="1" applyFont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4" fontId="8" fillId="0" borderId="0" xfId="0" applyNumberFormat="1" applyFont="1" applyAlignment="1">
      <alignment horizontal="right" vertical="center" wrapText="1"/>
    </xf>
    <xf numFmtId="165" fontId="8" fillId="0" borderId="0" xfId="1" applyNumberFormat="1" applyFont="1" applyFill="1" applyBorder="1" applyAlignment="1">
      <alignment horizontal="right" vertical="center" wrapText="1"/>
    </xf>
    <xf numFmtId="165" fontId="7" fillId="0" borderId="0" xfId="1" applyNumberFormat="1" applyFont="1" applyFill="1" applyBorder="1" applyAlignment="1">
      <alignment horizontal="right" vertical="center" wrapText="1"/>
    </xf>
    <xf numFmtId="0" fontId="7" fillId="0" borderId="0" xfId="0" applyFont="1" applyAlignment="1">
      <alignment horizontal="left" vertical="center" wrapText="1"/>
    </xf>
    <xf numFmtId="0" fontId="7" fillId="2" borderId="5" xfId="0" applyFont="1" applyFill="1" applyBorder="1" applyAlignment="1">
      <alignment vertical="center" wrapText="1"/>
    </xf>
    <xf numFmtId="0" fontId="7" fillId="0" borderId="0" xfId="0" applyFont="1" applyAlignment="1">
      <alignment horizontal="right" vertical="center" wrapText="1"/>
    </xf>
    <xf numFmtId="165" fontId="7" fillId="0" borderId="0" xfId="1" applyNumberFormat="1" applyFont="1" applyAlignment="1">
      <alignment horizontal="right" vertical="center" wrapText="1"/>
    </xf>
    <xf numFmtId="0" fontId="9" fillId="0" borderId="1" xfId="0" applyFont="1" applyBorder="1" applyAlignment="1">
      <alignment horizontal="left" vertical="center"/>
    </xf>
    <xf numFmtId="0" fontId="9" fillId="0" borderId="2" xfId="0" applyFont="1" applyBorder="1" applyAlignment="1">
      <alignment vertical="center" wrapText="1"/>
    </xf>
    <xf numFmtId="165" fontId="9" fillId="0" borderId="2" xfId="1" applyNumberFormat="1" applyFont="1" applyFill="1" applyBorder="1" applyAlignment="1">
      <alignment vertical="center" wrapText="1"/>
    </xf>
    <xf numFmtId="49" fontId="7" fillId="4" borderId="4" xfId="0" applyNumberFormat="1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left" vertical="center" wrapText="1"/>
    </xf>
    <xf numFmtId="0" fontId="7" fillId="4" borderId="5" xfId="0" applyFont="1" applyFill="1" applyBorder="1" applyAlignment="1">
      <alignment vertical="center" wrapText="1"/>
    </xf>
    <xf numFmtId="4" fontId="7" fillId="4" borderId="5" xfId="0" applyNumberFormat="1" applyFont="1" applyFill="1" applyBorder="1" applyAlignment="1">
      <alignment horizontal="right" vertical="center" wrapText="1"/>
    </xf>
    <xf numFmtId="165" fontId="7" fillId="4" borderId="5" xfId="1" applyNumberFormat="1" applyFont="1" applyFill="1" applyBorder="1" applyAlignment="1">
      <alignment vertical="center" wrapText="1"/>
    </xf>
    <xf numFmtId="3" fontId="7" fillId="4" borderId="5" xfId="0" applyNumberFormat="1" applyFont="1" applyFill="1" applyBorder="1" applyAlignment="1">
      <alignment vertical="center" wrapText="1"/>
    </xf>
    <xf numFmtId="0" fontId="7" fillId="4" borderId="5" xfId="0" applyFont="1" applyFill="1" applyBorder="1" applyAlignment="1">
      <alignment vertical="center"/>
    </xf>
    <xf numFmtId="0" fontId="10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left" vertical="center" wrapText="1"/>
    </xf>
    <xf numFmtId="49" fontId="10" fillId="0" borderId="5" xfId="0" applyNumberFormat="1" applyFont="1" applyBorder="1" applyAlignment="1">
      <alignment horizontal="left" vertical="center" wrapText="1"/>
    </xf>
    <xf numFmtId="49" fontId="7" fillId="4" borderId="5" xfId="0" applyNumberFormat="1" applyFont="1" applyFill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10" fontId="7" fillId="2" borderId="5" xfId="0" applyNumberFormat="1" applyFont="1" applyFill="1" applyBorder="1" applyAlignment="1">
      <alignment horizontal="right" vertical="center" wrapText="1"/>
    </xf>
    <xf numFmtId="10" fontId="7" fillId="0" borderId="0" xfId="0" applyNumberFormat="1" applyFont="1" applyAlignment="1">
      <alignment horizontal="right" vertical="center" wrapText="1"/>
    </xf>
    <xf numFmtId="0" fontId="9" fillId="0" borderId="2" xfId="0" applyFont="1" applyBorder="1" applyAlignment="1">
      <alignment horizontal="left" vertical="center"/>
    </xf>
    <xf numFmtId="0" fontId="10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13" fillId="6" borderId="5" xfId="0" applyFont="1" applyFill="1" applyBorder="1" applyAlignment="1">
      <alignment vertical="top" wrapText="1"/>
    </xf>
    <xf numFmtId="0" fontId="7" fillId="6" borderId="5" xfId="0" applyFont="1" applyFill="1" applyBorder="1" applyAlignment="1">
      <alignment vertical="top" wrapText="1"/>
    </xf>
    <xf numFmtId="4" fontId="7" fillId="0" borderId="5" xfId="0" applyNumberFormat="1" applyFont="1" applyBorder="1" applyAlignment="1">
      <alignment horizontal="right" vertical="center" wrapText="1"/>
    </xf>
    <xf numFmtId="4" fontId="8" fillId="4" borderId="5" xfId="0" applyNumberFormat="1" applyFont="1" applyFill="1" applyBorder="1" applyAlignment="1">
      <alignment horizontal="right" vertical="center" wrapText="1"/>
    </xf>
    <xf numFmtId="0" fontId="8" fillId="7" borderId="5" xfId="0" applyFont="1" applyFill="1" applyBorder="1" applyAlignment="1">
      <alignment horizontal="left" vertical="center" wrapText="1"/>
    </xf>
    <xf numFmtId="49" fontId="8" fillId="4" borderId="1" xfId="0" applyNumberFormat="1" applyFont="1" applyFill="1" applyBorder="1" applyAlignment="1">
      <alignment horizontal="left" vertical="center" wrapText="1"/>
    </xf>
    <xf numFmtId="49" fontId="8" fillId="4" borderId="3" xfId="0" applyNumberFormat="1" applyFont="1" applyFill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0" fontId="8" fillId="0" borderId="3" xfId="0" applyFont="1" applyBorder="1" applyAlignment="1">
      <alignment vertical="center" wrapText="1"/>
    </xf>
    <xf numFmtId="0" fontId="8" fillId="4" borderId="2" xfId="0" applyFont="1" applyFill="1" applyBorder="1" applyAlignment="1">
      <alignment vertical="center" wrapText="1"/>
    </xf>
    <xf numFmtId="0" fontId="8" fillId="4" borderId="3" xfId="0" applyFont="1" applyFill="1" applyBorder="1" applyAlignment="1">
      <alignment vertical="center" wrapText="1"/>
    </xf>
    <xf numFmtId="0" fontId="7" fillId="0" borderId="5" xfId="0" applyFont="1" applyBorder="1" applyAlignment="1">
      <alignment vertical="center"/>
    </xf>
    <xf numFmtId="0" fontId="7" fillId="0" borderId="5" xfId="0" applyFont="1" applyBorder="1" applyAlignment="1">
      <alignment horizontal="right" vertical="center" wrapText="1"/>
    </xf>
    <xf numFmtId="0" fontId="7" fillId="2" borderId="5" xfId="0" applyFont="1" applyFill="1" applyBorder="1" applyAlignment="1">
      <alignment horizontal="right" vertical="center" wrapText="1"/>
    </xf>
    <xf numFmtId="10" fontId="8" fillId="0" borderId="0" xfId="6" applyNumberFormat="1" applyFont="1" applyFill="1" applyBorder="1" applyAlignment="1">
      <alignment horizontal="right" vertical="center" wrapText="1"/>
    </xf>
    <xf numFmtId="3" fontId="7" fillId="0" borderId="5" xfId="1" applyNumberFormat="1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0" fontId="8" fillId="0" borderId="5" xfId="0" applyFont="1" applyBorder="1" applyAlignment="1">
      <alignment vertical="center"/>
    </xf>
    <xf numFmtId="2" fontId="7" fillId="0" borderId="5" xfId="1" applyNumberFormat="1" applyFont="1" applyBorder="1" applyAlignment="1">
      <alignment vertical="center" wrapText="1"/>
    </xf>
    <xf numFmtId="2" fontId="7" fillId="4" borderId="5" xfId="0" applyNumberFormat="1" applyFont="1" applyFill="1" applyBorder="1" applyAlignment="1">
      <alignment vertical="center" wrapText="1"/>
    </xf>
    <xf numFmtId="4" fontId="7" fillId="0" borderId="5" xfId="1" applyNumberFormat="1" applyFont="1" applyBorder="1" applyAlignment="1">
      <alignment vertical="center" wrapText="1"/>
    </xf>
    <xf numFmtId="165" fontId="17" fillId="9" borderId="5" xfId="8" applyNumberFormat="1" applyBorder="1" applyAlignment="1">
      <alignment vertical="center" wrapText="1"/>
    </xf>
    <xf numFmtId="0" fontId="17" fillId="9" borderId="5" xfId="8" applyBorder="1" applyAlignment="1">
      <alignment vertical="center" wrapText="1"/>
    </xf>
    <xf numFmtId="3" fontId="17" fillId="9" borderId="5" xfId="8" applyNumberFormat="1" applyBorder="1" applyAlignment="1">
      <alignment vertical="center" wrapText="1"/>
    </xf>
    <xf numFmtId="49" fontId="7" fillId="10" borderId="5" xfId="0" applyNumberFormat="1" applyFont="1" applyFill="1" applyBorder="1" applyAlignment="1">
      <alignment horizontal="left" vertical="center" wrapText="1"/>
    </xf>
    <xf numFmtId="49" fontId="7" fillId="0" borderId="5" xfId="0" applyNumberFormat="1" applyFont="1" applyBorder="1" applyAlignment="1">
      <alignment horizontal="center" vertical="center" wrapText="1"/>
    </xf>
    <xf numFmtId="49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49" fontId="7" fillId="4" borderId="5" xfId="0" applyNumberFormat="1" applyFont="1" applyFill="1" applyBorder="1" applyAlignment="1">
      <alignment horizontal="center" vertical="center" wrapText="1"/>
    </xf>
    <xf numFmtId="165" fontId="17" fillId="9" borderId="6" xfId="8" applyNumberFormat="1" applyBorder="1" applyAlignment="1">
      <alignment vertical="center" wrapText="1"/>
    </xf>
    <xf numFmtId="49" fontId="7" fillId="0" borderId="4" xfId="0" applyNumberFormat="1" applyFont="1" applyBorder="1" applyAlignment="1">
      <alignment horizontal="left" vertical="center" wrapText="1"/>
    </xf>
    <xf numFmtId="49" fontId="7" fillId="0" borderId="4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vertical="center"/>
    </xf>
    <xf numFmtId="0" fontId="7" fillId="0" borderId="4" xfId="0" applyFont="1" applyBorder="1" applyAlignment="1">
      <alignment horizontal="right" vertical="center" wrapText="1"/>
    </xf>
    <xf numFmtId="4" fontId="7" fillId="0" borderId="4" xfId="0" applyNumberFormat="1" applyFont="1" applyBorder="1" applyAlignment="1">
      <alignment horizontal="right" vertical="center" wrapText="1"/>
    </xf>
    <xf numFmtId="4" fontId="7" fillId="2" borderId="4" xfId="0" applyNumberFormat="1" applyFont="1" applyFill="1" applyBorder="1" applyAlignment="1">
      <alignment horizontal="right" vertical="center" wrapText="1"/>
    </xf>
    <xf numFmtId="165" fontId="7" fillId="0" borderId="4" xfId="1" applyNumberFormat="1" applyFont="1" applyBorder="1" applyAlignment="1">
      <alignment vertical="center" wrapText="1"/>
    </xf>
    <xf numFmtId="3" fontId="17" fillId="9" borderId="4" xfId="8" applyNumberFormat="1" applyBorder="1" applyAlignment="1">
      <alignment vertical="center" wrapText="1"/>
    </xf>
    <xf numFmtId="3" fontId="7" fillId="0" borderId="4" xfId="1" applyNumberFormat="1" applyFont="1" applyBorder="1" applyAlignment="1">
      <alignment vertical="center" wrapText="1"/>
    </xf>
    <xf numFmtId="2" fontId="7" fillId="0" borderId="4" xfId="1" applyNumberFormat="1" applyFont="1" applyBorder="1" applyAlignment="1">
      <alignment vertical="center" wrapText="1"/>
    </xf>
    <xf numFmtId="0" fontId="8" fillId="11" borderId="8" xfId="0" applyFont="1" applyFill="1" applyBorder="1" applyAlignment="1">
      <alignment vertical="center" wrapText="1"/>
    </xf>
    <xf numFmtId="0" fontId="8" fillId="11" borderId="8" xfId="0" applyFont="1" applyFill="1" applyBorder="1" applyAlignment="1">
      <alignment horizontal="right" vertical="center"/>
    </xf>
    <xf numFmtId="3" fontId="8" fillId="11" borderId="8" xfId="0" applyNumberFormat="1" applyFont="1" applyFill="1" applyBorder="1" applyAlignment="1">
      <alignment vertical="center" wrapText="1"/>
    </xf>
    <xf numFmtId="3" fontId="8" fillId="4" borderId="1" xfId="0" applyNumberFormat="1" applyFont="1" applyFill="1" applyBorder="1" applyAlignment="1">
      <alignment horizontal="right" vertical="center" wrapText="1"/>
    </xf>
    <xf numFmtId="3" fontId="8" fillId="4" borderId="2" xfId="0" applyNumberFormat="1" applyFont="1" applyFill="1" applyBorder="1" applyAlignment="1">
      <alignment horizontal="right" vertical="center" wrapText="1"/>
    </xf>
    <xf numFmtId="3" fontId="8" fillId="4" borderId="3" xfId="0" applyNumberFormat="1" applyFont="1" applyFill="1" applyBorder="1" applyAlignment="1">
      <alignment horizontal="right" vertical="center" wrapText="1"/>
    </xf>
    <xf numFmtId="3" fontId="7" fillId="0" borderId="0" xfId="0" applyNumberFormat="1" applyFont="1" applyAlignment="1">
      <alignment horizontal="right" vertical="center"/>
    </xf>
    <xf numFmtId="3" fontId="8" fillId="0" borderId="0" xfId="0" applyNumberFormat="1" applyFont="1" applyAlignment="1">
      <alignment horizontal="right" vertical="center" wrapText="1"/>
    </xf>
    <xf numFmtId="3" fontId="8" fillId="4" borderId="2" xfId="0" applyNumberFormat="1" applyFont="1" applyFill="1" applyBorder="1" applyAlignment="1">
      <alignment horizontal="left" vertical="center" wrapText="1"/>
    </xf>
    <xf numFmtId="49" fontId="7" fillId="4" borderId="4" xfId="0" applyNumberFormat="1" applyFont="1" applyFill="1" applyBorder="1" applyAlignment="1">
      <alignment horizontal="left" vertical="center" wrapText="1"/>
    </xf>
    <xf numFmtId="165" fontId="17" fillId="9" borderId="0" xfId="8" applyNumberFormat="1" applyBorder="1" applyAlignment="1">
      <alignment vertical="center" wrapText="1"/>
    </xf>
    <xf numFmtId="0" fontId="7" fillId="8" borderId="7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0" xfId="0" applyFont="1" applyAlignment="1">
      <alignment wrapText="1"/>
    </xf>
    <xf numFmtId="0" fontId="7" fillId="0" borderId="5" xfId="0" applyFont="1" applyBorder="1" applyAlignment="1">
      <alignment horizontal="left" vertical="top" wrapText="1"/>
    </xf>
    <xf numFmtId="10" fontId="7" fillId="0" borderId="5" xfId="6" applyNumberFormat="1" applyFont="1" applyFill="1" applyBorder="1" applyAlignment="1" applyProtection="1">
      <alignment horizontal="right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vertical="center"/>
    </xf>
    <xf numFmtId="0" fontId="7" fillId="0" borderId="2" xfId="0" applyFont="1" applyBorder="1" applyAlignment="1">
      <alignment horizontal="right" vertical="center" wrapText="1"/>
    </xf>
    <xf numFmtId="4" fontId="7" fillId="0" borderId="2" xfId="0" applyNumberFormat="1" applyFont="1" applyBorder="1" applyAlignment="1">
      <alignment horizontal="right" vertical="center" wrapText="1"/>
    </xf>
    <xf numFmtId="165" fontId="7" fillId="0" borderId="2" xfId="1" applyNumberFormat="1" applyFont="1" applyBorder="1" applyAlignment="1">
      <alignment vertical="center" wrapText="1"/>
    </xf>
    <xf numFmtId="3" fontId="17" fillId="9" borderId="2" xfId="8" applyNumberFormat="1" applyBorder="1" applyAlignment="1">
      <alignment vertical="center" wrapText="1"/>
    </xf>
    <xf numFmtId="3" fontId="7" fillId="0" borderId="2" xfId="1" applyNumberFormat="1" applyFont="1" applyBorder="1" applyAlignment="1">
      <alignment vertical="center" wrapText="1"/>
    </xf>
    <xf numFmtId="2" fontId="7" fillId="0" borderId="2" xfId="1" applyNumberFormat="1" applyFont="1" applyBorder="1" applyAlignment="1">
      <alignment vertical="center" wrapText="1"/>
    </xf>
    <xf numFmtId="4" fontId="7" fillId="2" borderId="3" xfId="0" applyNumberFormat="1" applyFont="1" applyFill="1" applyBorder="1" applyAlignment="1">
      <alignment horizontal="right" vertical="center" wrapText="1"/>
    </xf>
    <xf numFmtId="165" fontId="17" fillId="9" borderId="6" xfId="8" applyNumberFormat="1" applyBorder="1" applyAlignment="1">
      <alignment vertical="center"/>
    </xf>
    <xf numFmtId="0" fontId="0" fillId="6" borderId="5" xfId="0" applyFill="1" applyBorder="1" applyAlignment="1">
      <alignment horizontal="left" vertical="top" wrapText="1"/>
    </xf>
    <xf numFmtId="0" fontId="0" fillId="5" borderId="2" xfId="0" applyFill="1" applyBorder="1" applyAlignment="1">
      <alignment horizontal="center" vertical="top" wrapText="1"/>
    </xf>
    <xf numFmtId="0" fontId="13" fillId="6" borderId="1" xfId="0" applyFont="1" applyFill="1" applyBorder="1" applyAlignment="1">
      <alignment horizontal="left" vertical="top" wrapText="1"/>
    </xf>
    <xf numFmtId="0" fontId="0" fillId="6" borderId="3" xfId="0" applyFill="1" applyBorder="1" applyAlignment="1">
      <alignment horizontal="left" vertical="top" wrapText="1"/>
    </xf>
    <xf numFmtId="0" fontId="14" fillId="6" borderId="5" xfId="0" applyFont="1" applyFill="1" applyBorder="1" applyAlignment="1">
      <alignment horizontal="center" vertical="center"/>
    </xf>
    <xf numFmtId="0" fontId="15" fillId="5" borderId="2" xfId="0" applyFont="1" applyFill="1" applyBorder="1" applyAlignment="1">
      <alignment horizontal="center"/>
    </xf>
    <xf numFmtId="0" fontId="13" fillId="6" borderId="5" xfId="0" applyFont="1" applyFill="1" applyBorder="1" applyAlignment="1">
      <alignment horizontal="left" vertical="top" wrapText="1"/>
    </xf>
    <xf numFmtId="0" fontId="16" fillId="6" borderId="5" xfId="0" applyFont="1" applyFill="1" applyBorder="1" applyAlignment="1">
      <alignment horizontal="left" vertical="top" wrapText="1"/>
    </xf>
    <xf numFmtId="0" fontId="15" fillId="5" borderId="2" xfId="0" applyFont="1" applyFill="1" applyBorder="1" applyAlignment="1">
      <alignment horizontal="center" wrapText="1"/>
    </xf>
    <xf numFmtId="0" fontId="2" fillId="6" borderId="5" xfId="0" applyFont="1" applyFill="1" applyBorder="1" applyAlignment="1">
      <alignment horizontal="left" vertical="top" wrapText="1"/>
    </xf>
    <xf numFmtId="0" fontId="0" fillId="5" borderId="2" xfId="0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4" fontId="7" fillId="2" borderId="1" xfId="0" applyNumberFormat="1" applyFont="1" applyFill="1" applyBorder="1" applyAlignment="1">
      <alignment horizontal="center" vertical="center" wrapText="1"/>
    </xf>
    <xf numFmtId="4" fontId="7" fillId="2" borderId="2" xfId="0" applyNumberFormat="1" applyFont="1" applyFill="1" applyBorder="1" applyAlignment="1">
      <alignment horizontal="center" vertical="center" wrapText="1"/>
    </xf>
    <xf numFmtId="4" fontId="7" fillId="2" borderId="3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  <xf numFmtId="0" fontId="0" fillId="0" borderId="2" xfId="0" applyBorder="1" applyAlignment="1">
      <alignment wrapText="1"/>
    </xf>
    <xf numFmtId="0" fontId="0" fillId="0" borderId="3" xfId="0" applyBorder="1" applyAlignment="1">
      <alignment wrapText="1"/>
    </xf>
    <xf numFmtId="49" fontId="18" fillId="0" borderId="1" xfId="0" applyNumberFormat="1" applyFont="1" applyBorder="1" applyAlignment="1">
      <alignment horizontal="left" vertical="center" wrapText="1"/>
    </xf>
    <xf numFmtId="49" fontId="18" fillId="0" borderId="2" xfId="0" applyNumberFormat="1" applyFont="1" applyBorder="1" applyAlignment="1">
      <alignment horizontal="left" vertical="center" wrapText="1"/>
    </xf>
    <xf numFmtId="49" fontId="18" fillId="0" borderId="3" xfId="0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horizontal="left"/>
    </xf>
    <xf numFmtId="0" fontId="8" fillId="0" borderId="2" xfId="0" applyFont="1" applyBorder="1" applyAlignment="1">
      <alignment horizontal="left"/>
    </xf>
    <xf numFmtId="0" fontId="7" fillId="0" borderId="5" xfId="0" applyFont="1" applyBorder="1" applyAlignment="1">
      <alignment horizontal="left" vertical="top" wrapText="1"/>
    </xf>
    <xf numFmtId="0" fontId="0" fillId="0" borderId="5" xfId="0" applyBorder="1"/>
    <xf numFmtId="0" fontId="8" fillId="7" borderId="5" xfId="0" applyFont="1" applyFill="1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</cellXfs>
  <cellStyles count="9">
    <cellStyle name="Forklarende tekst 2" xfId="4" xr:uid="{CDA1FAEF-0001-4299-A38D-60D335B4E828}"/>
    <cellStyle name="Komma" xfId="1" builtinId="3"/>
    <cellStyle name="Normal" xfId="0" builtinId="0"/>
    <cellStyle name="Normal 2" xfId="2" xr:uid="{66D2FA51-84C6-4A2F-8737-E72C809C98DF}"/>
    <cellStyle name="Normal 3" xfId="3" xr:uid="{C8950B5E-2F69-4EFA-842A-E25E0BA3C498}"/>
    <cellStyle name="Normal 4" xfId="5" xr:uid="{A9896F9F-F2D8-4778-93D4-F4469EB1A1A4}"/>
    <cellStyle name="Per cent 2" xfId="7" xr:uid="{759D5254-FBE0-944C-8BCB-69676531325C}"/>
    <cellStyle name="Prosent" xfId="6" builtinId="5"/>
    <cellStyle name="Uthevingsfarge1" xfId="8" builtinId="2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vikenfk.sharepoint.com/Users/peter/Downloads/DifferenceReport%20-%202017-pc-Atea%20(49-50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mmendrag"/>
      <sheetName val="Ny katalog"/>
      <sheetName val="Forrige katalog"/>
      <sheetName val="Alle data"/>
      <sheetName val="Alle endringer"/>
      <sheetName val="Nye varelinjer"/>
      <sheetName val="Utgåtte varelinjer"/>
      <sheetName val="Endringer"/>
      <sheetName val="DifferenceReport - 2017-pc-Ate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36AD1A-61CC-45E8-B7F5-12055526F6F1}">
  <dimension ref="B2:C14"/>
  <sheetViews>
    <sheetView zoomScale="120" zoomScaleNormal="120" workbookViewId="0">
      <selection activeCell="B4" sqref="B4:C4"/>
    </sheetView>
  </sheetViews>
  <sheetFormatPr baseColWidth="10" defaultColWidth="11.453125" defaultRowHeight="12.5" x14ac:dyDescent="0.25"/>
  <cols>
    <col min="1" max="1" width="3" customWidth="1"/>
    <col min="2" max="2" width="25.453125" customWidth="1"/>
    <col min="3" max="3" width="73.453125" customWidth="1"/>
  </cols>
  <sheetData>
    <row r="2" spans="2:3" ht="23.5" x14ac:dyDescent="0.25">
      <c r="B2" s="108" t="s">
        <v>0</v>
      </c>
      <c r="C2" s="108"/>
    </row>
    <row r="3" spans="2:3" ht="15.5" x14ac:dyDescent="0.35">
      <c r="B3" s="109"/>
      <c r="C3" s="109"/>
    </row>
    <row r="4" spans="2:3" ht="48.75" customHeight="1" x14ac:dyDescent="0.25">
      <c r="B4" s="110" t="s">
        <v>1</v>
      </c>
      <c r="C4" s="111"/>
    </row>
    <row r="5" spans="2:3" ht="15.5" x14ac:dyDescent="0.35">
      <c r="B5" s="112"/>
      <c r="C5" s="112"/>
    </row>
    <row r="6" spans="2:3" ht="100" customHeight="1" x14ac:dyDescent="0.25">
      <c r="B6" s="113" t="s">
        <v>2</v>
      </c>
      <c r="C6" s="113"/>
    </row>
    <row r="7" spans="2:3" x14ac:dyDescent="0.25">
      <c r="B7" s="114"/>
      <c r="C7" s="114"/>
    </row>
    <row r="8" spans="2:3" ht="35.25" customHeight="1" x14ac:dyDescent="0.25">
      <c r="B8" s="104" t="s">
        <v>3</v>
      </c>
      <c r="C8" s="104"/>
    </row>
    <row r="9" spans="2:3" ht="13.5" customHeight="1" x14ac:dyDescent="0.25">
      <c r="B9" s="105"/>
      <c r="C9" s="105"/>
    </row>
    <row r="10" spans="2:3" ht="39" customHeight="1" x14ac:dyDescent="0.25">
      <c r="B10" s="106" t="s">
        <v>4</v>
      </c>
      <c r="C10" s="107"/>
    </row>
    <row r="11" spans="2:3" x14ac:dyDescent="0.25">
      <c r="B11" s="105"/>
      <c r="C11" s="105"/>
    </row>
    <row r="12" spans="2:3" ht="105" customHeight="1" x14ac:dyDescent="0.25">
      <c r="B12" s="37" t="s">
        <v>5</v>
      </c>
      <c r="C12" s="38" t="s">
        <v>6</v>
      </c>
    </row>
    <row r="13" spans="2:3" ht="68.25" customHeight="1" x14ac:dyDescent="0.25">
      <c r="B13" s="37" t="s">
        <v>7</v>
      </c>
      <c r="C13" s="38" t="s">
        <v>8</v>
      </c>
    </row>
    <row r="14" spans="2:3" ht="58" x14ac:dyDescent="0.25">
      <c r="B14" s="37" t="s">
        <v>9</v>
      </c>
      <c r="C14" s="38" t="s">
        <v>10</v>
      </c>
    </row>
  </sheetData>
  <mergeCells count="10">
    <mergeCell ref="B8:C8"/>
    <mergeCell ref="B9:C9"/>
    <mergeCell ref="B10:C10"/>
    <mergeCell ref="B11:C11"/>
    <mergeCell ref="B2:C2"/>
    <mergeCell ref="B3:C3"/>
    <mergeCell ref="B4:C4"/>
    <mergeCell ref="B5:C5"/>
    <mergeCell ref="B6:C6"/>
    <mergeCell ref="B7:C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DDE92-7011-485F-BE25-BB58F730035B}">
  <sheetPr>
    <pageSetUpPr fitToPage="1"/>
  </sheetPr>
  <dimension ref="A1:V98"/>
  <sheetViews>
    <sheetView tabSelected="1" zoomScale="110" zoomScaleNormal="110" workbookViewId="0">
      <pane ySplit="5" topLeftCell="A27" activePane="bottomLeft" state="frozen"/>
      <selection pane="bottomLeft" activeCell="B62" sqref="B62"/>
    </sheetView>
  </sheetViews>
  <sheetFormatPr baseColWidth="10" defaultColWidth="11.453125" defaultRowHeight="14.5" x14ac:dyDescent="0.25"/>
  <cols>
    <col min="1" max="1" width="13.453125" style="3" customWidth="1"/>
    <col min="2" max="2" width="9.81640625" style="3" customWidth="1"/>
    <col min="3" max="3" width="43.453125" style="3" customWidth="1"/>
    <col min="4" max="5" width="17.81640625" style="3" customWidth="1"/>
    <col min="6" max="7" width="10.1796875" style="3" customWidth="1"/>
    <col min="8" max="8" width="10.1796875" style="15" customWidth="1"/>
    <col min="9" max="9" width="10.1796875" style="16" customWidth="1"/>
    <col min="10" max="10" width="16" style="3" customWidth="1"/>
    <col min="11" max="11" width="10.1796875" style="3" bestFit="1" customWidth="1"/>
    <col min="12" max="14" width="9.453125" style="3" customWidth="1"/>
    <col min="15" max="15" width="16" style="3" customWidth="1"/>
    <col min="16" max="17" width="13.36328125" style="3" customWidth="1"/>
    <col min="18" max="18" width="36.453125" style="3" customWidth="1"/>
    <col min="19" max="19" width="34.453125" style="4" bestFit="1" customWidth="1"/>
    <col min="20" max="22" width="11.453125" style="4"/>
    <col min="23" max="16384" width="11.453125" style="3"/>
  </cols>
  <sheetData>
    <row r="1" spans="1:22" ht="25.5" customHeight="1" x14ac:dyDescent="0.25">
      <c r="A1" s="17" t="s">
        <v>11</v>
      </c>
      <c r="B1" s="34"/>
      <c r="C1" s="18"/>
      <c r="D1" s="18"/>
      <c r="E1" s="18"/>
      <c r="F1" s="18"/>
      <c r="G1" s="18"/>
      <c r="H1" s="18"/>
      <c r="I1" s="19"/>
      <c r="J1" s="18"/>
      <c r="K1" s="53"/>
      <c r="L1" s="53"/>
      <c r="M1" s="53"/>
      <c r="N1" s="53"/>
      <c r="O1" s="53"/>
      <c r="P1" s="53"/>
      <c r="Q1" s="53"/>
      <c r="R1" s="15"/>
    </row>
    <row r="2" spans="1:22" ht="35.25" customHeight="1" x14ac:dyDescent="0.25">
      <c r="A2" s="115" t="s">
        <v>12</v>
      </c>
      <c r="B2" s="116"/>
      <c r="C2" s="116"/>
      <c r="D2" s="117"/>
      <c r="E2" s="118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20"/>
    </row>
    <row r="3" spans="1:22" x14ac:dyDescent="0.25">
      <c r="A3" s="2"/>
      <c r="B3" s="2"/>
      <c r="C3" s="4"/>
      <c r="D3" s="4"/>
      <c r="E3" s="4"/>
      <c r="F3" s="4"/>
      <c r="G3" s="4"/>
      <c r="H3" s="4"/>
      <c r="I3" s="5"/>
      <c r="J3" s="4"/>
      <c r="K3" s="4"/>
      <c r="L3" s="4"/>
      <c r="M3" s="4"/>
      <c r="N3" s="4"/>
      <c r="O3" s="4"/>
      <c r="P3" s="4"/>
      <c r="Q3" s="4"/>
      <c r="R3" s="4"/>
    </row>
    <row r="4" spans="1:22" x14ac:dyDescent="0.25">
      <c r="A4" s="2" t="s">
        <v>13</v>
      </c>
      <c r="B4" s="2"/>
      <c r="C4" s="4"/>
      <c r="D4" s="4"/>
      <c r="E4" s="4"/>
      <c r="F4" s="4"/>
      <c r="G4" s="4"/>
      <c r="H4" s="4"/>
      <c r="I4" s="5"/>
      <c r="J4" s="4"/>
      <c r="K4" s="103" t="s">
        <v>104</v>
      </c>
      <c r="L4" s="66"/>
      <c r="M4" s="66"/>
      <c r="N4" s="66"/>
      <c r="O4" s="66"/>
      <c r="P4" s="87"/>
      <c r="Q4" s="87"/>
      <c r="R4" s="4"/>
    </row>
    <row r="5" spans="1:22" s="6" customFormat="1" ht="69" customHeight="1" x14ac:dyDescent="0.25">
      <c r="A5" s="86" t="s">
        <v>14</v>
      </c>
      <c r="B5" s="20" t="s">
        <v>15</v>
      </c>
      <c r="C5" s="21" t="s">
        <v>16</v>
      </c>
      <c r="D5" s="21" t="s">
        <v>17</v>
      </c>
      <c r="E5" s="89" t="s">
        <v>18</v>
      </c>
      <c r="F5" s="89" t="s">
        <v>5</v>
      </c>
      <c r="G5" s="89" t="s">
        <v>19</v>
      </c>
      <c r="H5" s="89" t="s">
        <v>20</v>
      </c>
      <c r="I5" s="89" t="s">
        <v>21</v>
      </c>
      <c r="J5" s="88" t="s">
        <v>22</v>
      </c>
      <c r="K5" s="89" t="s">
        <v>102</v>
      </c>
      <c r="L5" s="89" t="s">
        <v>23</v>
      </c>
      <c r="M5" s="89" t="s">
        <v>24</v>
      </c>
      <c r="N5" s="89" t="s">
        <v>25</v>
      </c>
      <c r="O5" s="88" t="s">
        <v>26</v>
      </c>
      <c r="P5" s="89" t="s">
        <v>27</v>
      </c>
      <c r="Q5" s="89" t="s">
        <v>28</v>
      </c>
      <c r="R5" s="21" t="s">
        <v>29</v>
      </c>
      <c r="S5" s="36"/>
      <c r="T5" s="36"/>
      <c r="U5" s="36"/>
      <c r="V5" s="36"/>
    </row>
    <row r="6" spans="1:22" ht="15" customHeight="1" x14ac:dyDescent="0.25">
      <c r="A6" s="124" t="s">
        <v>30</v>
      </c>
      <c r="B6" s="125"/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5"/>
      <c r="P6" s="125"/>
      <c r="Q6" s="125"/>
      <c r="R6" s="126"/>
    </row>
    <row r="7" spans="1:22" s="27" customFormat="1" x14ac:dyDescent="0.25">
      <c r="A7" s="28" t="s">
        <v>31</v>
      </c>
      <c r="B7" s="62"/>
      <c r="C7" s="48" t="s">
        <v>32</v>
      </c>
      <c r="D7" s="48"/>
      <c r="E7" s="50"/>
      <c r="F7" s="7"/>
      <c r="G7" s="32"/>
      <c r="H7" s="39">
        <f>(1+G7)*F7</f>
        <v>0</v>
      </c>
      <c r="I7" s="8">
        <v>500</v>
      </c>
      <c r="J7" s="58">
        <f>H7*I7</f>
        <v>0</v>
      </c>
      <c r="K7" s="8"/>
      <c r="L7" s="8"/>
      <c r="M7" s="8"/>
      <c r="N7" s="8"/>
      <c r="O7" s="58"/>
      <c r="P7" s="8"/>
      <c r="Q7" s="8"/>
      <c r="R7" s="7"/>
      <c r="S7" s="35"/>
      <c r="T7" s="35"/>
      <c r="U7" s="35"/>
      <c r="V7" s="35"/>
    </row>
    <row r="8" spans="1:22" s="27" customFormat="1" x14ac:dyDescent="0.25">
      <c r="A8" s="28" t="s">
        <v>31</v>
      </c>
      <c r="B8" s="62"/>
      <c r="C8" s="48" t="s">
        <v>33</v>
      </c>
      <c r="D8" s="48"/>
      <c r="E8" s="50"/>
      <c r="F8" s="7"/>
      <c r="G8" s="32"/>
      <c r="H8" s="39">
        <f>(1+G8)*F8</f>
        <v>0</v>
      </c>
      <c r="I8" s="8">
        <v>600</v>
      </c>
      <c r="J8" s="58">
        <f>H8*I8</f>
        <v>0</v>
      </c>
      <c r="K8" s="8"/>
      <c r="L8" s="8"/>
      <c r="M8" s="8"/>
      <c r="N8" s="8"/>
      <c r="O8" s="58"/>
      <c r="P8" s="8"/>
      <c r="Q8" s="8"/>
      <c r="R8" s="7"/>
      <c r="S8" s="35"/>
      <c r="T8" s="35"/>
      <c r="U8" s="35"/>
      <c r="V8" s="35"/>
    </row>
    <row r="9" spans="1:22" s="27" customFormat="1" x14ac:dyDescent="0.25">
      <c r="A9" s="28" t="s">
        <v>31</v>
      </c>
      <c r="B9" s="62"/>
      <c r="C9" s="48" t="s">
        <v>34</v>
      </c>
      <c r="D9" s="48"/>
      <c r="E9" s="50"/>
      <c r="F9" s="7"/>
      <c r="G9" s="32"/>
      <c r="H9" s="39">
        <f>(1+G9)*F9</f>
        <v>0</v>
      </c>
      <c r="I9" s="8">
        <v>500</v>
      </c>
      <c r="J9" s="58">
        <f>H9*I9</f>
        <v>0</v>
      </c>
      <c r="K9" s="8"/>
      <c r="L9" s="8"/>
      <c r="M9" s="8"/>
      <c r="N9" s="8"/>
      <c r="O9" s="58"/>
      <c r="P9" s="8"/>
      <c r="Q9" s="8"/>
      <c r="R9" s="7"/>
      <c r="S9" s="35"/>
      <c r="T9" s="35"/>
      <c r="U9" s="35"/>
      <c r="V9" s="35"/>
    </row>
    <row r="10" spans="1:22" s="27" customFormat="1" x14ac:dyDescent="0.25">
      <c r="A10" s="28" t="s">
        <v>31</v>
      </c>
      <c r="B10" s="62"/>
      <c r="C10" s="48" t="s">
        <v>35</v>
      </c>
      <c r="D10" s="48"/>
      <c r="E10" s="50"/>
      <c r="F10" s="7"/>
      <c r="G10" s="32"/>
      <c r="H10" s="39">
        <f t="shared" ref="H10:H62" si="0">(1+G10)*F10</f>
        <v>0</v>
      </c>
      <c r="I10" s="8">
        <v>500</v>
      </c>
      <c r="J10" s="58">
        <f t="shared" ref="J10:J63" si="1">H10*I10</f>
        <v>0</v>
      </c>
      <c r="K10" s="8"/>
      <c r="L10" s="8"/>
      <c r="M10" s="8"/>
      <c r="N10" s="8"/>
      <c r="O10" s="58"/>
      <c r="P10" s="8"/>
      <c r="Q10" s="8"/>
      <c r="R10" s="7"/>
      <c r="S10" s="35"/>
      <c r="T10" s="35"/>
      <c r="U10" s="35"/>
      <c r="V10" s="35"/>
    </row>
    <row r="11" spans="1:22" x14ac:dyDescent="0.25">
      <c r="A11" s="28" t="s">
        <v>31</v>
      </c>
      <c r="B11" s="62"/>
      <c r="C11" s="48" t="s">
        <v>36</v>
      </c>
      <c r="D11" s="48"/>
      <c r="E11" s="50"/>
      <c r="F11" s="7"/>
      <c r="G11" s="32"/>
      <c r="H11" s="39">
        <f>(1+G11)*F11</f>
        <v>0</v>
      </c>
      <c r="I11" s="8">
        <v>300</v>
      </c>
      <c r="J11" s="58">
        <f>H11*I11</f>
        <v>0</v>
      </c>
      <c r="K11" s="8"/>
      <c r="L11" s="8"/>
      <c r="M11" s="8"/>
      <c r="N11" s="8"/>
      <c r="O11" s="58"/>
      <c r="P11" s="8"/>
      <c r="Q11" s="8"/>
      <c r="R11" s="7"/>
    </row>
    <row r="12" spans="1:22" s="27" customFormat="1" x14ac:dyDescent="0.25">
      <c r="A12" s="28"/>
      <c r="B12" s="62"/>
      <c r="C12" s="48"/>
      <c r="D12" s="48"/>
      <c r="E12" s="48"/>
      <c r="F12" s="48"/>
      <c r="G12" s="48"/>
      <c r="H12" s="39"/>
      <c r="I12" s="8"/>
      <c r="J12" s="58"/>
      <c r="K12" s="8"/>
      <c r="L12" s="8"/>
      <c r="M12" s="8"/>
      <c r="N12" s="8"/>
      <c r="O12" s="58"/>
      <c r="P12" s="8"/>
      <c r="Q12" s="8"/>
      <c r="R12" s="7"/>
      <c r="S12" s="35"/>
      <c r="T12" s="35"/>
      <c r="U12" s="35"/>
      <c r="V12" s="35"/>
    </row>
    <row r="13" spans="1:22" s="27" customFormat="1" x14ac:dyDescent="0.25">
      <c r="A13" s="61" t="s">
        <v>37</v>
      </c>
      <c r="B13" s="62"/>
      <c r="C13" s="48" t="s">
        <v>32</v>
      </c>
      <c r="D13" s="48"/>
      <c r="E13" s="50"/>
      <c r="F13" s="7"/>
      <c r="G13" s="32"/>
      <c r="H13" s="39">
        <f>(1+G13)*F13</f>
        <v>0</v>
      </c>
      <c r="I13" s="8">
        <v>500</v>
      </c>
      <c r="J13" s="58"/>
      <c r="K13" s="8">
        <f>H13</f>
        <v>0</v>
      </c>
      <c r="L13" s="7"/>
      <c r="M13" s="8">
        <f>L13*K13/100</f>
        <v>0</v>
      </c>
      <c r="N13" s="8">
        <f>M13*36</f>
        <v>0</v>
      </c>
      <c r="O13" s="58">
        <f>N13*I13</f>
        <v>0</v>
      </c>
      <c r="P13" s="32"/>
      <c r="Q13" s="7"/>
      <c r="R13" s="7"/>
      <c r="S13" s="35"/>
      <c r="T13" s="35"/>
      <c r="U13" s="35"/>
      <c r="V13" s="35"/>
    </row>
    <row r="14" spans="1:22" s="27" customFormat="1" x14ac:dyDescent="0.25">
      <c r="A14" s="61" t="s">
        <v>37</v>
      </c>
      <c r="B14" s="62"/>
      <c r="C14" s="48" t="s">
        <v>33</v>
      </c>
      <c r="D14" s="48"/>
      <c r="E14" s="50"/>
      <c r="F14" s="7"/>
      <c r="G14" s="32"/>
      <c r="H14" s="39">
        <f t="shared" ref="H14:H17" si="2">(1+G14)*F14</f>
        <v>0</v>
      </c>
      <c r="I14" s="8">
        <v>600</v>
      </c>
      <c r="J14" s="58"/>
      <c r="K14" s="8">
        <f t="shared" ref="K14:K17" si="3">H14</f>
        <v>0</v>
      </c>
      <c r="L14" s="7"/>
      <c r="M14" s="8">
        <f t="shared" ref="M14:M17" si="4">L14*K14/100</f>
        <v>0</v>
      </c>
      <c r="N14" s="8">
        <f t="shared" ref="N14:N17" si="5">M14*36</f>
        <v>0</v>
      </c>
      <c r="O14" s="58">
        <f>N14*I14</f>
        <v>0</v>
      </c>
      <c r="P14" s="32"/>
      <c r="Q14" s="7"/>
      <c r="R14" s="7"/>
      <c r="S14" s="35"/>
      <c r="T14" s="35"/>
      <c r="U14" s="35"/>
      <c r="V14" s="35"/>
    </row>
    <row r="15" spans="1:22" s="27" customFormat="1" x14ac:dyDescent="0.25">
      <c r="A15" s="61" t="s">
        <v>37</v>
      </c>
      <c r="B15" s="62"/>
      <c r="C15" s="48" t="s">
        <v>34</v>
      </c>
      <c r="D15" s="48"/>
      <c r="E15" s="50"/>
      <c r="F15" s="7"/>
      <c r="G15" s="32"/>
      <c r="H15" s="39">
        <f t="shared" si="2"/>
        <v>0</v>
      </c>
      <c r="I15" s="8">
        <v>500</v>
      </c>
      <c r="J15" s="58"/>
      <c r="K15" s="8">
        <f t="shared" si="3"/>
        <v>0</v>
      </c>
      <c r="L15" s="7"/>
      <c r="M15" s="8">
        <f t="shared" si="4"/>
        <v>0</v>
      </c>
      <c r="N15" s="8">
        <f t="shared" si="5"/>
        <v>0</v>
      </c>
      <c r="O15" s="58">
        <f>N15*I15</f>
        <v>0</v>
      </c>
      <c r="P15" s="32"/>
      <c r="Q15" s="7"/>
      <c r="R15" s="7"/>
      <c r="S15" s="35"/>
      <c r="T15" s="35"/>
      <c r="U15" s="35"/>
      <c r="V15" s="35"/>
    </row>
    <row r="16" spans="1:22" s="27" customFormat="1" x14ac:dyDescent="0.25">
      <c r="A16" s="61" t="s">
        <v>37</v>
      </c>
      <c r="B16" s="62"/>
      <c r="C16" s="48" t="s">
        <v>35</v>
      </c>
      <c r="D16" s="48"/>
      <c r="E16" s="50"/>
      <c r="F16" s="7"/>
      <c r="G16" s="32"/>
      <c r="H16" s="39">
        <f t="shared" si="2"/>
        <v>0</v>
      </c>
      <c r="I16" s="8">
        <v>500</v>
      </c>
      <c r="J16" s="58"/>
      <c r="K16" s="8">
        <f t="shared" si="3"/>
        <v>0</v>
      </c>
      <c r="L16" s="7"/>
      <c r="M16" s="8">
        <f t="shared" si="4"/>
        <v>0</v>
      </c>
      <c r="N16" s="8">
        <f t="shared" si="5"/>
        <v>0</v>
      </c>
      <c r="O16" s="58">
        <f>N16*I16</f>
        <v>0</v>
      </c>
      <c r="P16" s="32"/>
      <c r="Q16" s="7"/>
      <c r="R16" s="7"/>
      <c r="S16" s="35"/>
      <c r="T16" s="35"/>
      <c r="U16" s="35"/>
      <c r="V16" s="35"/>
    </row>
    <row r="17" spans="1:22" s="27" customFormat="1" x14ac:dyDescent="0.25">
      <c r="A17" s="61" t="s">
        <v>37</v>
      </c>
      <c r="B17" s="62"/>
      <c r="C17" s="48" t="s">
        <v>36</v>
      </c>
      <c r="D17" s="48"/>
      <c r="E17" s="50"/>
      <c r="F17" s="7"/>
      <c r="G17" s="32"/>
      <c r="H17" s="39">
        <f t="shared" si="2"/>
        <v>0</v>
      </c>
      <c r="I17" s="8">
        <v>300</v>
      </c>
      <c r="J17" s="58"/>
      <c r="K17" s="8">
        <f t="shared" si="3"/>
        <v>0</v>
      </c>
      <c r="L17" s="7"/>
      <c r="M17" s="8">
        <f t="shared" si="4"/>
        <v>0</v>
      </c>
      <c r="N17" s="8">
        <f t="shared" si="5"/>
        <v>0</v>
      </c>
      <c r="O17" s="58">
        <f>N17*I17</f>
        <v>0</v>
      </c>
      <c r="P17" s="32"/>
      <c r="Q17" s="7"/>
      <c r="R17" s="7"/>
      <c r="S17" s="35"/>
      <c r="T17" s="35"/>
      <c r="U17" s="35"/>
      <c r="V17" s="35"/>
    </row>
    <row r="18" spans="1:22" s="27" customFormat="1" x14ac:dyDescent="0.25">
      <c r="A18" s="28"/>
      <c r="B18" s="62"/>
      <c r="C18" s="48"/>
      <c r="D18" s="48"/>
      <c r="E18" s="48"/>
      <c r="F18" s="48"/>
      <c r="G18" s="48"/>
      <c r="H18" s="39"/>
      <c r="I18" s="8"/>
      <c r="J18" s="58"/>
      <c r="K18" s="8"/>
      <c r="L18" s="8"/>
      <c r="M18" s="8"/>
      <c r="N18" s="8"/>
      <c r="O18" s="58"/>
      <c r="P18" s="8"/>
      <c r="Q18" s="8"/>
      <c r="R18" s="7"/>
      <c r="S18" s="35"/>
      <c r="T18" s="35"/>
      <c r="U18" s="35"/>
      <c r="V18" s="35"/>
    </row>
    <row r="19" spans="1:22" s="27" customFormat="1" x14ac:dyDescent="0.25">
      <c r="A19" s="28" t="s">
        <v>38</v>
      </c>
      <c r="B19" s="62"/>
      <c r="C19" s="48" t="s">
        <v>39</v>
      </c>
      <c r="D19" s="48"/>
      <c r="E19" s="50"/>
      <c r="F19" s="7"/>
      <c r="G19" s="32"/>
      <c r="H19" s="39">
        <f t="shared" ref="H19:H22" si="6">(1+G19)*F19</f>
        <v>0</v>
      </c>
      <c r="I19" s="8">
        <v>500</v>
      </c>
      <c r="J19" s="58">
        <f t="shared" ref="J19:J22" si="7">H19*I19</f>
        <v>0</v>
      </c>
      <c r="K19" s="8"/>
      <c r="L19" s="8"/>
      <c r="M19" s="8"/>
      <c r="N19" s="8"/>
      <c r="O19" s="58"/>
      <c r="P19" s="8"/>
      <c r="Q19" s="8"/>
      <c r="R19" s="7"/>
      <c r="S19" s="35"/>
      <c r="T19" s="35"/>
      <c r="U19" s="35"/>
      <c r="V19" s="35"/>
    </row>
    <row r="20" spans="1:22" s="27" customFormat="1" x14ac:dyDescent="0.25">
      <c r="A20" s="28" t="s">
        <v>38</v>
      </c>
      <c r="B20" s="62"/>
      <c r="C20" s="48" t="s">
        <v>40</v>
      </c>
      <c r="D20" s="48"/>
      <c r="E20" s="50"/>
      <c r="F20" s="7"/>
      <c r="G20" s="32"/>
      <c r="H20" s="39">
        <f t="shared" si="6"/>
        <v>0</v>
      </c>
      <c r="I20" s="8">
        <v>200</v>
      </c>
      <c r="J20" s="58">
        <f t="shared" si="7"/>
        <v>0</v>
      </c>
      <c r="K20" s="8"/>
      <c r="L20" s="8"/>
      <c r="M20" s="8"/>
      <c r="N20" s="8"/>
      <c r="O20" s="58"/>
      <c r="P20" s="8"/>
      <c r="Q20" s="8"/>
      <c r="R20" s="7"/>
      <c r="S20" s="35"/>
      <c r="T20" s="35"/>
      <c r="U20" s="35"/>
      <c r="V20" s="35"/>
    </row>
    <row r="21" spans="1:22" s="27" customFormat="1" x14ac:dyDescent="0.25">
      <c r="A21" s="28" t="s">
        <v>38</v>
      </c>
      <c r="B21" s="62"/>
      <c r="C21" s="48" t="s">
        <v>41</v>
      </c>
      <c r="D21" s="48"/>
      <c r="E21" s="50"/>
      <c r="F21" s="7"/>
      <c r="G21" s="32"/>
      <c r="H21" s="39">
        <f t="shared" si="6"/>
        <v>0</v>
      </c>
      <c r="I21" s="8">
        <v>600</v>
      </c>
      <c r="J21" s="58">
        <f t="shared" si="7"/>
        <v>0</v>
      </c>
      <c r="K21" s="8"/>
      <c r="L21" s="8"/>
      <c r="M21" s="8"/>
      <c r="N21" s="8"/>
      <c r="O21" s="58"/>
      <c r="P21" s="8"/>
      <c r="Q21" s="8"/>
      <c r="R21" s="7"/>
      <c r="S21" s="35"/>
      <c r="T21" s="35"/>
      <c r="U21" s="35"/>
      <c r="V21" s="35"/>
    </row>
    <row r="22" spans="1:22" s="27" customFormat="1" x14ac:dyDescent="0.25">
      <c r="A22" s="28" t="s">
        <v>38</v>
      </c>
      <c r="B22" s="62"/>
      <c r="C22" s="48" t="s">
        <v>42</v>
      </c>
      <c r="D22" s="48"/>
      <c r="E22" s="50"/>
      <c r="F22" s="7"/>
      <c r="G22" s="32"/>
      <c r="H22" s="39">
        <f t="shared" si="6"/>
        <v>0</v>
      </c>
      <c r="I22" s="8">
        <v>500</v>
      </c>
      <c r="J22" s="58">
        <f t="shared" si="7"/>
        <v>0</v>
      </c>
      <c r="K22" s="8"/>
      <c r="L22" s="8"/>
      <c r="M22" s="8"/>
      <c r="N22" s="8"/>
      <c r="O22" s="58"/>
      <c r="P22" s="8"/>
      <c r="Q22" s="8"/>
      <c r="R22" s="7"/>
      <c r="S22" s="35"/>
      <c r="T22" s="35"/>
      <c r="U22" s="35"/>
      <c r="V22" s="35"/>
    </row>
    <row r="23" spans="1:22" s="27" customFormat="1" x14ac:dyDescent="0.25">
      <c r="A23" s="29"/>
      <c r="B23" s="63"/>
      <c r="C23" s="48"/>
      <c r="D23" s="48"/>
      <c r="E23" s="48"/>
      <c r="F23" s="48"/>
      <c r="G23" s="48"/>
      <c r="H23" s="39"/>
      <c r="I23" s="9"/>
      <c r="J23" s="59"/>
      <c r="K23" s="8"/>
      <c r="L23" s="8"/>
      <c r="M23" s="8"/>
      <c r="N23" s="8"/>
      <c r="O23" s="58"/>
      <c r="P23" s="8"/>
      <c r="Q23" s="8"/>
      <c r="R23" s="7"/>
      <c r="S23" s="35"/>
      <c r="T23" s="35"/>
      <c r="U23" s="35"/>
      <c r="V23" s="35"/>
    </row>
    <row r="24" spans="1:22" s="27" customFormat="1" x14ac:dyDescent="0.25">
      <c r="A24" s="61" t="s">
        <v>43</v>
      </c>
      <c r="B24" s="62"/>
      <c r="C24" s="48" t="s">
        <v>39</v>
      </c>
      <c r="D24" s="48"/>
      <c r="E24" s="50"/>
      <c r="F24" s="7"/>
      <c r="G24" s="32"/>
      <c r="H24" s="39">
        <f t="shared" ref="H24:H27" si="8">(1+G24)*F24</f>
        <v>0</v>
      </c>
      <c r="I24" s="8">
        <v>500</v>
      </c>
      <c r="J24" s="58"/>
      <c r="K24" s="8">
        <f t="shared" ref="K24:K27" si="9">H24</f>
        <v>0</v>
      </c>
      <c r="L24" s="7"/>
      <c r="M24" s="8">
        <f>(L24*K24)/100</f>
        <v>0</v>
      </c>
      <c r="N24" s="8">
        <f>M24*36</f>
        <v>0</v>
      </c>
      <c r="O24" s="58">
        <f>N24*I24</f>
        <v>0</v>
      </c>
      <c r="P24" s="32"/>
      <c r="Q24" s="7"/>
      <c r="R24" s="7"/>
      <c r="S24" s="35"/>
      <c r="T24" s="35"/>
      <c r="U24" s="35"/>
      <c r="V24" s="35"/>
    </row>
    <row r="25" spans="1:22" s="27" customFormat="1" x14ac:dyDescent="0.25">
      <c r="A25" s="61" t="s">
        <v>43</v>
      </c>
      <c r="B25" s="62"/>
      <c r="C25" s="48" t="s">
        <v>40</v>
      </c>
      <c r="D25" s="48"/>
      <c r="E25" s="50"/>
      <c r="F25" s="7"/>
      <c r="G25" s="32"/>
      <c r="H25" s="39">
        <f t="shared" si="8"/>
        <v>0</v>
      </c>
      <c r="I25" s="8">
        <v>200</v>
      </c>
      <c r="J25" s="58"/>
      <c r="K25" s="8">
        <f t="shared" si="9"/>
        <v>0</v>
      </c>
      <c r="L25" s="7"/>
      <c r="M25" s="8">
        <f t="shared" ref="M25:M26" si="10">L25*K25/100</f>
        <v>0</v>
      </c>
      <c r="N25" s="8">
        <f t="shared" ref="N25:N26" si="11">M25*36</f>
        <v>0</v>
      </c>
      <c r="O25" s="58">
        <f>N25*I25</f>
        <v>0</v>
      </c>
      <c r="P25" s="32"/>
      <c r="Q25" s="7"/>
      <c r="R25" s="7"/>
      <c r="S25" s="35"/>
      <c r="T25" s="35"/>
      <c r="U25" s="35"/>
      <c r="V25" s="35"/>
    </row>
    <row r="26" spans="1:22" s="27" customFormat="1" x14ac:dyDescent="0.25">
      <c r="A26" s="61" t="s">
        <v>43</v>
      </c>
      <c r="B26" s="62"/>
      <c r="C26" s="48" t="s">
        <v>41</v>
      </c>
      <c r="D26" s="48"/>
      <c r="E26" s="50"/>
      <c r="F26" s="7"/>
      <c r="G26" s="32"/>
      <c r="H26" s="39">
        <f t="shared" si="8"/>
        <v>0</v>
      </c>
      <c r="I26" s="8">
        <v>600</v>
      </c>
      <c r="J26" s="58"/>
      <c r="K26" s="8">
        <f t="shared" si="9"/>
        <v>0</v>
      </c>
      <c r="L26" s="7"/>
      <c r="M26" s="8">
        <f t="shared" si="10"/>
        <v>0</v>
      </c>
      <c r="N26" s="8">
        <f t="shared" si="11"/>
        <v>0</v>
      </c>
      <c r="O26" s="58">
        <f>N26*I26</f>
        <v>0</v>
      </c>
      <c r="P26" s="32"/>
      <c r="Q26" s="7"/>
      <c r="R26" s="7"/>
      <c r="S26" s="35"/>
      <c r="T26" s="35"/>
      <c r="U26" s="35"/>
      <c r="V26" s="35"/>
    </row>
    <row r="27" spans="1:22" s="27" customFormat="1" x14ac:dyDescent="0.25">
      <c r="A27" s="61" t="s">
        <v>43</v>
      </c>
      <c r="B27" s="62"/>
      <c r="C27" s="48" t="s">
        <v>42</v>
      </c>
      <c r="D27" s="48"/>
      <c r="E27" s="50"/>
      <c r="F27" s="7"/>
      <c r="G27" s="32"/>
      <c r="H27" s="39">
        <f t="shared" si="8"/>
        <v>0</v>
      </c>
      <c r="I27" s="8">
        <v>500</v>
      </c>
      <c r="J27" s="58"/>
      <c r="K27" s="8">
        <f t="shared" si="9"/>
        <v>0</v>
      </c>
      <c r="L27" s="7"/>
      <c r="M27" s="8">
        <f t="shared" ref="M27" si="12">L27*K27/100</f>
        <v>0</v>
      </c>
      <c r="N27" s="8">
        <f t="shared" ref="N27" si="13">M27*36</f>
        <v>0</v>
      </c>
      <c r="O27" s="58">
        <f>N27*I27</f>
        <v>0</v>
      </c>
      <c r="P27" s="32"/>
      <c r="Q27" s="7"/>
      <c r="R27" s="7"/>
      <c r="S27" s="35"/>
      <c r="T27" s="35"/>
      <c r="U27" s="35"/>
      <c r="V27" s="35"/>
    </row>
    <row r="28" spans="1:22" s="91" customFormat="1" ht="22" customHeight="1" x14ac:dyDescent="0.35">
      <c r="A28" s="127" t="s">
        <v>44</v>
      </c>
      <c r="B28" s="128"/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90"/>
      <c r="T28" s="90"/>
      <c r="U28" s="90"/>
      <c r="V28" s="90"/>
    </row>
    <row r="29" spans="1:22" s="27" customFormat="1" x14ac:dyDescent="0.25">
      <c r="A29" s="28" t="s">
        <v>45</v>
      </c>
      <c r="B29" s="62"/>
      <c r="C29" s="48" t="s">
        <v>46</v>
      </c>
      <c r="D29" s="7"/>
      <c r="E29" s="50"/>
      <c r="F29" s="7"/>
      <c r="G29" s="32"/>
      <c r="H29" s="39">
        <f t="shared" si="0"/>
        <v>0</v>
      </c>
      <c r="I29" s="8">
        <v>500</v>
      </c>
      <c r="J29" s="58">
        <f t="shared" ref="J29:J42" si="14">H29*I29</f>
        <v>0</v>
      </c>
      <c r="K29" s="8"/>
      <c r="L29" s="8"/>
      <c r="M29" s="57"/>
      <c r="N29" s="8"/>
      <c r="O29" s="58"/>
      <c r="P29" s="8"/>
      <c r="Q29" s="8"/>
      <c r="R29" s="7"/>
      <c r="S29" s="35"/>
      <c r="T29" s="35"/>
      <c r="U29" s="35"/>
      <c r="V29" s="35"/>
    </row>
    <row r="30" spans="1:22" s="27" customFormat="1" x14ac:dyDescent="0.25">
      <c r="A30" s="28" t="s">
        <v>45</v>
      </c>
      <c r="B30" s="62"/>
      <c r="C30" s="48" t="s">
        <v>47</v>
      </c>
      <c r="D30" s="7"/>
      <c r="E30" s="50"/>
      <c r="F30" s="7"/>
      <c r="G30" s="32"/>
      <c r="H30" s="39">
        <f t="shared" si="0"/>
        <v>0</v>
      </c>
      <c r="I30" s="8">
        <v>500</v>
      </c>
      <c r="J30" s="58">
        <f t="shared" si="14"/>
        <v>0</v>
      </c>
      <c r="K30" s="8"/>
      <c r="L30" s="8"/>
      <c r="M30" s="57"/>
      <c r="N30" s="8"/>
      <c r="O30" s="58"/>
      <c r="P30" s="8"/>
      <c r="Q30" s="8"/>
      <c r="R30" s="7"/>
      <c r="S30" s="35"/>
      <c r="T30" s="35"/>
      <c r="U30" s="35"/>
      <c r="V30" s="35"/>
    </row>
    <row r="31" spans="1:22" s="27" customFormat="1" x14ac:dyDescent="0.25">
      <c r="A31" s="28" t="s">
        <v>45</v>
      </c>
      <c r="B31" s="62"/>
      <c r="C31" s="48" t="s">
        <v>48</v>
      </c>
      <c r="D31" s="7"/>
      <c r="E31" s="50"/>
      <c r="F31" s="7"/>
      <c r="G31" s="32"/>
      <c r="H31" s="39">
        <f t="shared" si="0"/>
        <v>0</v>
      </c>
      <c r="I31" s="8">
        <v>500</v>
      </c>
      <c r="J31" s="58">
        <f t="shared" si="14"/>
        <v>0</v>
      </c>
      <c r="K31" s="8"/>
      <c r="L31" s="8"/>
      <c r="M31" s="57"/>
      <c r="N31" s="8"/>
      <c r="O31" s="58"/>
      <c r="P31" s="8"/>
      <c r="Q31" s="8"/>
      <c r="R31" s="7"/>
      <c r="S31" s="35"/>
      <c r="T31" s="35"/>
      <c r="U31" s="35"/>
      <c r="V31" s="35"/>
    </row>
    <row r="32" spans="1:22" s="27" customFormat="1" x14ac:dyDescent="0.25">
      <c r="A32" s="28" t="s">
        <v>45</v>
      </c>
      <c r="B32" s="62"/>
      <c r="C32" s="48" t="s">
        <v>49</v>
      </c>
      <c r="D32" s="7"/>
      <c r="E32" s="50"/>
      <c r="F32" s="7"/>
      <c r="G32" s="32"/>
      <c r="H32" s="39">
        <f t="shared" si="0"/>
        <v>0</v>
      </c>
      <c r="I32" s="8">
        <v>500</v>
      </c>
      <c r="J32" s="58">
        <f t="shared" si="14"/>
        <v>0</v>
      </c>
      <c r="K32" s="8"/>
      <c r="L32" s="8"/>
      <c r="M32" s="57"/>
      <c r="N32" s="8"/>
      <c r="O32" s="58"/>
      <c r="P32" s="8"/>
      <c r="Q32" s="8"/>
      <c r="R32" s="7"/>
      <c r="S32" s="35"/>
      <c r="T32" s="35"/>
      <c r="U32" s="35"/>
      <c r="V32" s="35"/>
    </row>
    <row r="33" spans="1:22" s="27" customFormat="1" x14ac:dyDescent="0.25">
      <c r="A33" s="28" t="s">
        <v>45</v>
      </c>
      <c r="B33" s="62"/>
      <c r="C33" s="48" t="s">
        <v>50</v>
      </c>
      <c r="D33" s="7"/>
      <c r="E33" s="50"/>
      <c r="F33" s="7"/>
      <c r="G33" s="32"/>
      <c r="H33" s="39">
        <f t="shared" si="0"/>
        <v>0</v>
      </c>
      <c r="I33" s="8">
        <v>500</v>
      </c>
      <c r="J33" s="58">
        <f t="shared" si="14"/>
        <v>0</v>
      </c>
      <c r="K33" s="8"/>
      <c r="L33" s="8"/>
      <c r="M33" s="57"/>
      <c r="N33" s="8"/>
      <c r="O33" s="58"/>
      <c r="P33" s="8"/>
      <c r="Q33" s="8"/>
      <c r="R33" s="7"/>
      <c r="S33" s="35"/>
      <c r="T33" s="35"/>
      <c r="U33" s="35"/>
      <c r="V33" s="35"/>
    </row>
    <row r="34" spans="1:22" s="27" customFormat="1" x14ac:dyDescent="0.25">
      <c r="A34" s="28" t="s">
        <v>45</v>
      </c>
      <c r="B34" s="62"/>
      <c r="C34" s="48" t="s">
        <v>51</v>
      </c>
      <c r="D34" s="7"/>
      <c r="E34" s="50"/>
      <c r="F34" s="7"/>
      <c r="G34" s="32"/>
      <c r="H34" s="39">
        <f>(1+G34)*F34</f>
        <v>0</v>
      </c>
      <c r="I34" s="8">
        <v>500</v>
      </c>
      <c r="J34" s="58">
        <f t="shared" si="14"/>
        <v>0</v>
      </c>
      <c r="K34" s="8"/>
      <c r="L34" s="8"/>
      <c r="M34" s="57"/>
      <c r="N34" s="8"/>
      <c r="O34" s="58"/>
      <c r="P34" s="8"/>
      <c r="Q34" s="8"/>
      <c r="R34" s="7"/>
      <c r="S34" s="35"/>
      <c r="T34" s="35"/>
      <c r="U34" s="35"/>
      <c r="V34" s="35"/>
    </row>
    <row r="35" spans="1:22" s="27" customFormat="1" x14ac:dyDescent="0.25">
      <c r="A35" s="28" t="s">
        <v>45</v>
      </c>
      <c r="B35" s="62"/>
      <c r="C35" s="48" t="s">
        <v>52</v>
      </c>
      <c r="D35" s="7"/>
      <c r="E35" s="50"/>
      <c r="F35" s="7"/>
      <c r="G35" s="32"/>
      <c r="H35" s="39">
        <f t="shared" si="0"/>
        <v>0</v>
      </c>
      <c r="I35" s="8">
        <v>500</v>
      </c>
      <c r="J35" s="58">
        <f t="shared" si="14"/>
        <v>0</v>
      </c>
      <c r="K35" s="8"/>
      <c r="L35" s="8"/>
      <c r="M35" s="57"/>
      <c r="N35" s="8"/>
      <c r="O35" s="58"/>
      <c r="P35" s="8"/>
      <c r="Q35" s="8"/>
      <c r="R35" s="7"/>
      <c r="S35" s="35"/>
      <c r="T35" s="35"/>
      <c r="U35" s="35"/>
      <c r="V35" s="35"/>
    </row>
    <row r="36" spans="1:22" s="27" customFormat="1" x14ac:dyDescent="0.25">
      <c r="A36" s="28" t="s">
        <v>45</v>
      </c>
      <c r="B36" s="62"/>
      <c r="C36" s="48" t="s">
        <v>53</v>
      </c>
      <c r="D36" s="7"/>
      <c r="E36" s="7"/>
      <c r="F36" s="7"/>
      <c r="G36" s="32"/>
      <c r="H36" s="39">
        <f t="shared" si="0"/>
        <v>0</v>
      </c>
      <c r="I36" s="8">
        <v>500</v>
      </c>
      <c r="J36" s="58">
        <f t="shared" si="14"/>
        <v>0</v>
      </c>
      <c r="K36" s="8"/>
      <c r="L36" s="8"/>
      <c r="M36" s="57"/>
      <c r="N36" s="8"/>
      <c r="O36" s="58"/>
      <c r="P36" s="8"/>
      <c r="Q36" s="8"/>
      <c r="R36" s="7"/>
      <c r="S36" s="35"/>
      <c r="T36" s="35"/>
      <c r="U36" s="35"/>
      <c r="V36" s="35"/>
    </row>
    <row r="37" spans="1:22" s="27" customFormat="1" x14ac:dyDescent="0.25">
      <c r="A37" s="28" t="s">
        <v>45</v>
      </c>
      <c r="B37" s="62"/>
      <c r="C37" s="48" t="s">
        <v>54</v>
      </c>
      <c r="D37" s="7"/>
      <c r="E37" s="7"/>
      <c r="F37" s="7"/>
      <c r="G37" s="32"/>
      <c r="H37" s="39">
        <f t="shared" si="0"/>
        <v>0</v>
      </c>
      <c r="I37" s="8">
        <v>1000</v>
      </c>
      <c r="J37" s="58">
        <f t="shared" si="14"/>
        <v>0</v>
      </c>
      <c r="K37" s="8"/>
      <c r="L37" s="8"/>
      <c r="M37" s="57"/>
      <c r="N37" s="8"/>
      <c r="O37" s="58"/>
      <c r="P37" s="8"/>
      <c r="Q37" s="8"/>
      <c r="R37" s="7"/>
      <c r="S37" s="35"/>
      <c r="T37" s="35"/>
      <c r="U37" s="35"/>
      <c r="V37" s="35"/>
    </row>
    <row r="38" spans="1:22" s="27" customFormat="1" x14ac:dyDescent="0.25">
      <c r="A38" s="28" t="s">
        <v>45</v>
      </c>
      <c r="B38" s="62"/>
      <c r="C38" s="48" t="s">
        <v>55</v>
      </c>
      <c r="D38" s="7"/>
      <c r="E38" s="7"/>
      <c r="F38" s="7"/>
      <c r="G38" s="32"/>
      <c r="H38" s="39">
        <f t="shared" si="0"/>
        <v>0</v>
      </c>
      <c r="I38" s="8">
        <v>1000</v>
      </c>
      <c r="J38" s="58">
        <f t="shared" si="14"/>
        <v>0</v>
      </c>
      <c r="K38" s="8"/>
      <c r="L38" s="8"/>
      <c r="M38" s="57"/>
      <c r="N38" s="8"/>
      <c r="O38" s="58"/>
      <c r="P38" s="8"/>
      <c r="Q38" s="8"/>
      <c r="R38" s="7"/>
      <c r="S38" s="35"/>
      <c r="T38" s="35"/>
      <c r="U38" s="35"/>
      <c r="V38" s="35"/>
    </row>
    <row r="39" spans="1:22" s="27" customFormat="1" x14ac:dyDescent="0.25">
      <c r="A39" s="28" t="s">
        <v>45</v>
      </c>
      <c r="B39" s="62"/>
      <c r="C39" s="48" t="s">
        <v>56</v>
      </c>
      <c r="D39" s="7"/>
      <c r="E39" s="7"/>
      <c r="F39" s="7"/>
      <c r="G39" s="32"/>
      <c r="H39" s="39">
        <f t="shared" si="0"/>
        <v>0</v>
      </c>
      <c r="I39" s="8">
        <v>2500</v>
      </c>
      <c r="J39" s="58">
        <f t="shared" si="14"/>
        <v>0</v>
      </c>
      <c r="K39" s="8"/>
      <c r="L39" s="8"/>
      <c r="M39" s="57"/>
      <c r="N39" s="8"/>
      <c r="O39" s="58"/>
      <c r="P39" s="8"/>
      <c r="Q39" s="8"/>
      <c r="R39" s="7"/>
      <c r="S39" s="35"/>
      <c r="T39" s="35"/>
      <c r="U39" s="35"/>
      <c r="V39" s="35"/>
    </row>
    <row r="40" spans="1:22" s="27" customFormat="1" x14ac:dyDescent="0.25">
      <c r="A40" s="28" t="s">
        <v>45</v>
      </c>
      <c r="B40" s="62"/>
      <c r="C40" s="48" t="s">
        <v>57</v>
      </c>
      <c r="D40" s="7"/>
      <c r="E40" s="7"/>
      <c r="F40" s="7"/>
      <c r="G40" s="32"/>
      <c r="H40" s="39">
        <f t="shared" si="0"/>
        <v>0</v>
      </c>
      <c r="I40" s="8">
        <v>1000</v>
      </c>
      <c r="J40" s="58">
        <f t="shared" si="14"/>
        <v>0</v>
      </c>
      <c r="K40" s="8"/>
      <c r="L40" s="8"/>
      <c r="M40" s="57"/>
      <c r="N40" s="8"/>
      <c r="O40" s="58"/>
      <c r="P40" s="8"/>
      <c r="Q40" s="8"/>
      <c r="R40" s="7"/>
      <c r="S40" s="35"/>
      <c r="T40" s="35"/>
      <c r="U40" s="35"/>
      <c r="V40" s="35"/>
    </row>
    <row r="41" spans="1:22" s="27" customFormat="1" x14ac:dyDescent="0.25">
      <c r="A41" s="28" t="s">
        <v>45</v>
      </c>
      <c r="B41" s="62"/>
      <c r="C41" s="48" t="s">
        <v>58</v>
      </c>
      <c r="D41" s="7"/>
      <c r="E41" s="7"/>
      <c r="F41" s="7"/>
      <c r="G41" s="32"/>
      <c r="H41" s="39">
        <f t="shared" si="0"/>
        <v>0</v>
      </c>
      <c r="I41" s="8">
        <v>1000</v>
      </c>
      <c r="J41" s="58">
        <f t="shared" si="14"/>
        <v>0</v>
      </c>
      <c r="K41" s="8"/>
      <c r="L41" s="8"/>
      <c r="M41" s="57"/>
      <c r="N41" s="8"/>
      <c r="O41" s="58"/>
      <c r="P41" s="8"/>
      <c r="Q41" s="8"/>
      <c r="R41" s="7"/>
      <c r="S41" s="35"/>
      <c r="T41" s="35"/>
      <c r="U41" s="35"/>
      <c r="V41" s="35"/>
    </row>
    <row r="42" spans="1:22" s="27" customFormat="1" x14ac:dyDescent="0.25">
      <c r="A42" s="28" t="s">
        <v>45</v>
      </c>
      <c r="B42" s="62"/>
      <c r="C42" s="48" t="s">
        <v>59</v>
      </c>
      <c r="D42" s="7"/>
      <c r="E42" s="7"/>
      <c r="F42" s="7"/>
      <c r="G42" s="32"/>
      <c r="H42" s="39">
        <f t="shared" si="0"/>
        <v>0</v>
      </c>
      <c r="I42" s="8">
        <v>2000</v>
      </c>
      <c r="J42" s="58">
        <f t="shared" si="14"/>
        <v>0</v>
      </c>
      <c r="K42" s="8"/>
      <c r="L42" s="8"/>
      <c r="M42" s="57"/>
      <c r="N42" s="8"/>
      <c r="O42" s="58"/>
      <c r="P42" s="8"/>
      <c r="Q42" s="8"/>
      <c r="R42" s="7"/>
      <c r="S42" s="35"/>
      <c r="T42" s="35"/>
      <c r="U42" s="35"/>
      <c r="V42" s="35"/>
    </row>
    <row r="43" spans="1:22" s="27" customFormat="1" x14ac:dyDescent="0.25">
      <c r="A43" s="28" t="s">
        <v>45</v>
      </c>
      <c r="B43" s="62"/>
      <c r="C43" s="48" t="s">
        <v>60</v>
      </c>
      <c r="D43" s="7"/>
      <c r="E43" s="7"/>
      <c r="F43" s="7"/>
      <c r="G43" s="32"/>
      <c r="H43" s="39">
        <f>(1+G43)*F43</f>
        <v>0</v>
      </c>
      <c r="I43" s="8">
        <v>500</v>
      </c>
      <c r="J43" s="58">
        <f>H43*I43</f>
        <v>0</v>
      </c>
      <c r="K43" s="8"/>
      <c r="L43" s="8"/>
      <c r="M43" s="57"/>
      <c r="N43" s="8"/>
      <c r="O43" s="58"/>
      <c r="P43" s="8"/>
      <c r="Q43" s="8"/>
      <c r="R43" s="7"/>
      <c r="S43" s="35"/>
      <c r="T43" s="35"/>
      <c r="U43" s="35"/>
      <c r="V43" s="35"/>
    </row>
    <row r="44" spans="1:22" s="27" customFormat="1" x14ac:dyDescent="0.25">
      <c r="A44" s="28"/>
      <c r="B44" s="62"/>
      <c r="C44" s="48"/>
      <c r="D44" s="48"/>
      <c r="E44" s="48"/>
      <c r="F44" s="48"/>
      <c r="G44" s="48"/>
      <c r="H44" s="39"/>
      <c r="I44" s="8"/>
      <c r="J44" s="58"/>
      <c r="K44" s="8"/>
      <c r="L44" s="8"/>
      <c r="M44" s="57"/>
      <c r="N44" s="8"/>
      <c r="O44" s="58"/>
      <c r="P44" s="8"/>
      <c r="Q44" s="8"/>
      <c r="R44" s="7"/>
      <c r="S44" s="35"/>
      <c r="T44" s="35"/>
      <c r="U44" s="35"/>
      <c r="V44" s="35"/>
    </row>
    <row r="45" spans="1:22" s="27" customFormat="1" x14ac:dyDescent="0.25">
      <c r="A45" s="61" t="s">
        <v>61</v>
      </c>
      <c r="B45" s="62"/>
      <c r="C45" s="48" t="s">
        <v>46</v>
      </c>
      <c r="D45" s="7"/>
      <c r="E45" s="7"/>
      <c r="F45" s="7"/>
      <c r="G45" s="32"/>
      <c r="H45" s="39">
        <f t="shared" ref="H45:H59" si="15">(1+G45)*F45</f>
        <v>0</v>
      </c>
      <c r="I45" s="8">
        <v>500</v>
      </c>
      <c r="J45" s="58"/>
      <c r="K45" s="8">
        <f t="shared" ref="K45:K59" si="16">H45</f>
        <v>0</v>
      </c>
      <c r="L45" s="7"/>
      <c r="M45" s="8">
        <f t="shared" ref="M45" si="17">L45*K45/100</f>
        <v>0</v>
      </c>
      <c r="N45" s="8">
        <f t="shared" ref="N45" si="18">M45*36</f>
        <v>0</v>
      </c>
      <c r="O45" s="58">
        <f t="shared" ref="O45:O59" si="19">N45*I45</f>
        <v>0</v>
      </c>
      <c r="P45" s="32"/>
      <c r="Q45" s="7"/>
      <c r="R45" s="7"/>
      <c r="S45" s="35"/>
      <c r="T45" s="35"/>
      <c r="U45" s="35"/>
      <c r="V45" s="35"/>
    </row>
    <row r="46" spans="1:22" s="27" customFormat="1" x14ac:dyDescent="0.25">
      <c r="A46" s="61" t="s">
        <v>61</v>
      </c>
      <c r="B46" s="62"/>
      <c r="C46" s="48" t="s">
        <v>62</v>
      </c>
      <c r="D46" s="7"/>
      <c r="E46" s="7"/>
      <c r="F46" s="7"/>
      <c r="G46" s="32"/>
      <c r="H46" s="39">
        <f t="shared" si="15"/>
        <v>0</v>
      </c>
      <c r="I46" s="8">
        <v>500</v>
      </c>
      <c r="J46" s="58"/>
      <c r="K46" s="8">
        <f t="shared" si="16"/>
        <v>0</v>
      </c>
      <c r="L46" s="7"/>
      <c r="M46" s="8">
        <f t="shared" ref="M46:M58" si="20">L46*K46/100</f>
        <v>0</v>
      </c>
      <c r="N46" s="8">
        <f t="shared" ref="N46:N58" si="21">M46*36</f>
        <v>0</v>
      </c>
      <c r="O46" s="58">
        <f t="shared" si="19"/>
        <v>0</v>
      </c>
      <c r="P46" s="32"/>
      <c r="Q46" s="7"/>
      <c r="R46" s="7"/>
      <c r="S46" s="35"/>
      <c r="T46" s="35"/>
      <c r="U46" s="35"/>
      <c r="V46" s="35"/>
    </row>
    <row r="47" spans="1:22" s="27" customFormat="1" x14ac:dyDescent="0.25">
      <c r="A47" s="61" t="s">
        <v>61</v>
      </c>
      <c r="B47" s="62"/>
      <c r="C47" s="48" t="s">
        <v>48</v>
      </c>
      <c r="D47" s="7"/>
      <c r="E47" s="7"/>
      <c r="F47" s="7"/>
      <c r="G47" s="32"/>
      <c r="H47" s="39">
        <f t="shared" si="15"/>
        <v>0</v>
      </c>
      <c r="I47" s="8">
        <v>500</v>
      </c>
      <c r="J47" s="58"/>
      <c r="K47" s="8">
        <f t="shared" si="16"/>
        <v>0</v>
      </c>
      <c r="L47" s="7"/>
      <c r="M47" s="8">
        <f t="shared" si="20"/>
        <v>0</v>
      </c>
      <c r="N47" s="8">
        <f t="shared" si="21"/>
        <v>0</v>
      </c>
      <c r="O47" s="58">
        <f t="shared" si="19"/>
        <v>0</v>
      </c>
      <c r="P47" s="32"/>
      <c r="Q47" s="7"/>
      <c r="R47" s="7"/>
      <c r="S47" s="35"/>
      <c r="T47" s="35"/>
      <c r="U47" s="35"/>
      <c r="V47" s="35"/>
    </row>
    <row r="48" spans="1:22" s="27" customFormat="1" x14ac:dyDescent="0.25">
      <c r="A48" s="61" t="s">
        <v>61</v>
      </c>
      <c r="B48" s="62"/>
      <c r="C48" s="48" t="s">
        <v>49</v>
      </c>
      <c r="D48" s="7"/>
      <c r="E48" s="7"/>
      <c r="F48" s="7"/>
      <c r="G48" s="32"/>
      <c r="H48" s="39">
        <f t="shared" si="15"/>
        <v>0</v>
      </c>
      <c r="I48" s="8">
        <v>500</v>
      </c>
      <c r="J48" s="58"/>
      <c r="K48" s="8">
        <f t="shared" si="16"/>
        <v>0</v>
      </c>
      <c r="L48" s="7"/>
      <c r="M48" s="8">
        <f t="shared" si="20"/>
        <v>0</v>
      </c>
      <c r="N48" s="8">
        <f t="shared" si="21"/>
        <v>0</v>
      </c>
      <c r="O48" s="58">
        <f t="shared" si="19"/>
        <v>0</v>
      </c>
      <c r="P48" s="32"/>
      <c r="Q48" s="7"/>
      <c r="R48" s="7"/>
      <c r="S48" s="35"/>
      <c r="T48" s="35"/>
      <c r="U48" s="35"/>
      <c r="V48" s="35"/>
    </row>
    <row r="49" spans="1:22" s="27" customFormat="1" x14ac:dyDescent="0.25">
      <c r="A49" s="61" t="s">
        <v>61</v>
      </c>
      <c r="B49" s="62"/>
      <c r="C49" s="48" t="s">
        <v>63</v>
      </c>
      <c r="D49" s="7"/>
      <c r="E49" s="7"/>
      <c r="F49" s="7"/>
      <c r="G49" s="32"/>
      <c r="H49" s="39">
        <f t="shared" si="15"/>
        <v>0</v>
      </c>
      <c r="I49" s="8">
        <v>500</v>
      </c>
      <c r="J49" s="58"/>
      <c r="K49" s="8">
        <f t="shared" si="16"/>
        <v>0</v>
      </c>
      <c r="L49" s="7"/>
      <c r="M49" s="8">
        <f t="shared" si="20"/>
        <v>0</v>
      </c>
      <c r="N49" s="8">
        <f t="shared" si="21"/>
        <v>0</v>
      </c>
      <c r="O49" s="58">
        <f t="shared" si="19"/>
        <v>0</v>
      </c>
      <c r="P49" s="32"/>
      <c r="Q49" s="7"/>
      <c r="R49" s="7"/>
      <c r="S49" s="35"/>
      <c r="T49" s="35"/>
      <c r="U49" s="35"/>
      <c r="V49" s="35"/>
    </row>
    <row r="50" spans="1:22" s="27" customFormat="1" x14ac:dyDescent="0.25">
      <c r="A50" s="61" t="s">
        <v>61</v>
      </c>
      <c r="B50" s="62"/>
      <c r="C50" s="48" t="s">
        <v>64</v>
      </c>
      <c r="D50" s="7"/>
      <c r="E50" s="7"/>
      <c r="F50" s="7"/>
      <c r="G50" s="32"/>
      <c r="H50" s="39">
        <f t="shared" si="15"/>
        <v>0</v>
      </c>
      <c r="I50" s="8">
        <v>500</v>
      </c>
      <c r="J50" s="58"/>
      <c r="K50" s="8">
        <f t="shared" si="16"/>
        <v>0</v>
      </c>
      <c r="L50" s="7"/>
      <c r="M50" s="8">
        <f t="shared" si="20"/>
        <v>0</v>
      </c>
      <c r="N50" s="8">
        <f t="shared" si="21"/>
        <v>0</v>
      </c>
      <c r="O50" s="58">
        <f t="shared" si="19"/>
        <v>0</v>
      </c>
      <c r="P50" s="32"/>
      <c r="Q50" s="7"/>
      <c r="R50" s="7"/>
      <c r="S50" s="35"/>
      <c r="T50" s="35"/>
      <c r="U50" s="35"/>
      <c r="V50" s="35"/>
    </row>
    <row r="51" spans="1:22" s="27" customFormat="1" x14ac:dyDescent="0.25">
      <c r="A51" s="61" t="s">
        <v>61</v>
      </c>
      <c r="B51" s="62"/>
      <c r="C51" s="48" t="s">
        <v>52</v>
      </c>
      <c r="D51" s="7"/>
      <c r="E51" s="7"/>
      <c r="F51" s="7"/>
      <c r="G51" s="32"/>
      <c r="H51" s="39">
        <f t="shared" si="15"/>
        <v>0</v>
      </c>
      <c r="I51" s="8">
        <v>500</v>
      </c>
      <c r="J51" s="58"/>
      <c r="K51" s="8">
        <f t="shared" si="16"/>
        <v>0</v>
      </c>
      <c r="L51" s="7"/>
      <c r="M51" s="8">
        <f t="shared" si="20"/>
        <v>0</v>
      </c>
      <c r="N51" s="8">
        <f t="shared" si="21"/>
        <v>0</v>
      </c>
      <c r="O51" s="58">
        <f t="shared" si="19"/>
        <v>0</v>
      </c>
      <c r="P51" s="32"/>
      <c r="Q51" s="7"/>
      <c r="R51" s="7"/>
      <c r="S51" s="35"/>
      <c r="T51" s="35"/>
      <c r="U51" s="35"/>
      <c r="V51" s="35"/>
    </row>
    <row r="52" spans="1:22" s="27" customFormat="1" x14ac:dyDescent="0.25">
      <c r="A52" s="61" t="s">
        <v>61</v>
      </c>
      <c r="B52" s="62"/>
      <c r="C52" s="48" t="s">
        <v>53</v>
      </c>
      <c r="D52" s="7"/>
      <c r="E52" s="7"/>
      <c r="F52" s="7"/>
      <c r="G52" s="32"/>
      <c r="H52" s="39">
        <f t="shared" si="15"/>
        <v>0</v>
      </c>
      <c r="I52" s="8">
        <v>500</v>
      </c>
      <c r="J52" s="58"/>
      <c r="K52" s="8">
        <f t="shared" si="16"/>
        <v>0</v>
      </c>
      <c r="L52" s="7"/>
      <c r="M52" s="8">
        <f t="shared" si="20"/>
        <v>0</v>
      </c>
      <c r="N52" s="8">
        <f t="shared" si="21"/>
        <v>0</v>
      </c>
      <c r="O52" s="58">
        <f t="shared" si="19"/>
        <v>0</v>
      </c>
      <c r="P52" s="32"/>
      <c r="Q52" s="7"/>
      <c r="R52" s="7"/>
      <c r="S52" s="35"/>
      <c r="T52" s="35"/>
      <c r="U52" s="35"/>
      <c r="V52" s="35"/>
    </row>
    <row r="53" spans="1:22" s="27" customFormat="1" x14ac:dyDescent="0.25">
      <c r="A53" s="61" t="s">
        <v>61</v>
      </c>
      <c r="B53" s="62"/>
      <c r="C53" s="48" t="s">
        <v>54</v>
      </c>
      <c r="D53" s="7"/>
      <c r="E53" s="7"/>
      <c r="F53" s="7"/>
      <c r="G53" s="32"/>
      <c r="H53" s="39">
        <f t="shared" si="15"/>
        <v>0</v>
      </c>
      <c r="I53" s="8">
        <v>1000</v>
      </c>
      <c r="J53" s="58"/>
      <c r="K53" s="8">
        <f t="shared" si="16"/>
        <v>0</v>
      </c>
      <c r="L53" s="7"/>
      <c r="M53" s="8">
        <f t="shared" si="20"/>
        <v>0</v>
      </c>
      <c r="N53" s="8">
        <f t="shared" si="21"/>
        <v>0</v>
      </c>
      <c r="O53" s="58">
        <f t="shared" si="19"/>
        <v>0</v>
      </c>
      <c r="P53" s="32"/>
      <c r="Q53" s="7"/>
      <c r="R53" s="7"/>
      <c r="S53" s="35"/>
      <c r="T53" s="35"/>
      <c r="U53" s="35"/>
      <c r="V53" s="35"/>
    </row>
    <row r="54" spans="1:22" s="27" customFormat="1" x14ac:dyDescent="0.25">
      <c r="A54" s="61" t="s">
        <v>61</v>
      </c>
      <c r="B54" s="62"/>
      <c r="C54" s="48" t="s">
        <v>55</v>
      </c>
      <c r="D54" s="7"/>
      <c r="E54" s="7"/>
      <c r="F54" s="7"/>
      <c r="G54" s="32"/>
      <c r="H54" s="39">
        <f t="shared" si="15"/>
        <v>0</v>
      </c>
      <c r="I54" s="8">
        <v>1000</v>
      </c>
      <c r="J54" s="58"/>
      <c r="K54" s="8">
        <f t="shared" si="16"/>
        <v>0</v>
      </c>
      <c r="L54" s="7"/>
      <c r="M54" s="8">
        <f t="shared" si="20"/>
        <v>0</v>
      </c>
      <c r="N54" s="8">
        <f t="shared" si="21"/>
        <v>0</v>
      </c>
      <c r="O54" s="58">
        <f t="shared" si="19"/>
        <v>0</v>
      </c>
      <c r="P54" s="32"/>
      <c r="Q54" s="7"/>
      <c r="R54" s="7"/>
      <c r="S54" s="35"/>
      <c r="T54" s="35"/>
      <c r="U54" s="35"/>
      <c r="V54" s="35"/>
    </row>
    <row r="55" spans="1:22" s="27" customFormat="1" x14ac:dyDescent="0.25">
      <c r="A55" s="61" t="s">
        <v>61</v>
      </c>
      <c r="B55" s="62"/>
      <c r="C55" s="48" t="s">
        <v>56</v>
      </c>
      <c r="D55" s="7"/>
      <c r="E55" s="7"/>
      <c r="F55" s="7"/>
      <c r="G55" s="32"/>
      <c r="H55" s="39">
        <f t="shared" si="15"/>
        <v>0</v>
      </c>
      <c r="I55" s="8">
        <v>2500</v>
      </c>
      <c r="J55" s="58"/>
      <c r="K55" s="8">
        <f t="shared" si="16"/>
        <v>0</v>
      </c>
      <c r="L55" s="7"/>
      <c r="M55" s="8">
        <f t="shared" si="20"/>
        <v>0</v>
      </c>
      <c r="N55" s="8">
        <f t="shared" si="21"/>
        <v>0</v>
      </c>
      <c r="O55" s="58">
        <f t="shared" si="19"/>
        <v>0</v>
      </c>
      <c r="P55" s="32"/>
      <c r="Q55" s="7"/>
      <c r="R55" s="7"/>
      <c r="S55" s="35"/>
      <c r="T55" s="35"/>
      <c r="U55" s="35"/>
      <c r="V55" s="35"/>
    </row>
    <row r="56" spans="1:22" s="27" customFormat="1" x14ac:dyDescent="0.25">
      <c r="A56" s="61" t="s">
        <v>61</v>
      </c>
      <c r="B56" s="62"/>
      <c r="C56" s="48" t="s">
        <v>57</v>
      </c>
      <c r="D56" s="7"/>
      <c r="E56" s="7"/>
      <c r="F56" s="7"/>
      <c r="G56" s="32"/>
      <c r="H56" s="39">
        <f t="shared" si="15"/>
        <v>0</v>
      </c>
      <c r="I56" s="8">
        <v>1000</v>
      </c>
      <c r="J56" s="58"/>
      <c r="K56" s="8">
        <f t="shared" si="16"/>
        <v>0</v>
      </c>
      <c r="L56" s="7"/>
      <c r="M56" s="8">
        <f t="shared" si="20"/>
        <v>0</v>
      </c>
      <c r="N56" s="8">
        <f t="shared" si="21"/>
        <v>0</v>
      </c>
      <c r="O56" s="58">
        <f t="shared" si="19"/>
        <v>0</v>
      </c>
      <c r="P56" s="32"/>
      <c r="Q56" s="7"/>
      <c r="R56" s="7"/>
      <c r="S56" s="35"/>
      <c r="T56" s="35"/>
      <c r="U56" s="35"/>
      <c r="V56" s="35"/>
    </row>
    <row r="57" spans="1:22" s="27" customFormat="1" x14ac:dyDescent="0.25">
      <c r="A57" s="61" t="s">
        <v>61</v>
      </c>
      <c r="B57" s="62"/>
      <c r="C57" s="48" t="s">
        <v>58</v>
      </c>
      <c r="D57" s="7"/>
      <c r="E57" s="7"/>
      <c r="F57" s="7"/>
      <c r="G57" s="32"/>
      <c r="H57" s="39">
        <f t="shared" si="15"/>
        <v>0</v>
      </c>
      <c r="I57" s="8">
        <v>1000</v>
      </c>
      <c r="J57" s="58"/>
      <c r="K57" s="8">
        <f t="shared" si="16"/>
        <v>0</v>
      </c>
      <c r="L57" s="7"/>
      <c r="M57" s="8">
        <f t="shared" si="20"/>
        <v>0</v>
      </c>
      <c r="N57" s="8">
        <f t="shared" si="21"/>
        <v>0</v>
      </c>
      <c r="O57" s="58">
        <f t="shared" si="19"/>
        <v>0</v>
      </c>
      <c r="P57" s="32"/>
      <c r="Q57" s="7"/>
      <c r="R57" s="7"/>
      <c r="S57" s="35"/>
      <c r="T57" s="35"/>
      <c r="U57" s="35"/>
      <c r="V57" s="35"/>
    </row>
    <row r="58" spans="1:22" s="27" customFormat="1" x14ac:dyDescent="0.25">
      <c r="A58" s="61" t="s">
        <v>61</v>
      </c>
      <c r="B58" s="62"/>
      <c r="C58" s="48" t="s">
        <v>59</v>
      </c>
      <c r="D58" s="7"/>
      <c r="E58" s="7"/>
      <c r="F58" s="7"/>
      <c r="G58" s="32"/>
      <c r="H58" s="39">
        <f t="shared" si="15"/>
        <v>0</v>
      </c>
      <c r="I58" s="8">
        <v>2000</v>
      </c>
      <c r="J58" s="58"/>
      <c r="K58" s="8">
        <f t="shared" si="16"/>
        <v>0</v>
      </c>
      <c r="L58" s="7"/>
      <c r="M58" s="8">
        <f t="shared" si="20"/>
        <v>0</v>
      </c>
      <c r="N58" s="8">
        <f t="shared" si="21"/>
        <v>0</v>
      </c>
      <c r="O58" s="58">
        <f t="shared" si="19"/>
        <v>0</v>
      </c>
      <c r="P58" s="32"/>
      <c r="Q58" s="7"/>
      <c r="R58" s="7"/>
      <c r="S58" s="35"/>
      <c r="T58" s="35"/>
      <c r="U58" s="35"/>
      <c r="V58" s="35"/>
    </row>
    <row r="59" spans="1:22" s="27" customFormat="1" x14ac:dyDescent="0.25">
      <c r="A59" s="61" t="s">
        <v>61</v>
      </c>
      <c r="B59" s="62"/>
      <c r="C59" s="48" t="s">
        <v>60</v>
      </c>
      <c r="D59" s="7"/>
      <c r="E59" s="7"/>
      <c r="F59" s="7"/>
      <c r="G59" s="32"/>
      <c r="H59" s="39">
        <f t="shared" si="15"/>
        <v>0</v>
      </c>
      <c r="I59" s="8">
        <v>500</v>
      </c>
      <c r="J59" s="58"/>
      <c r="K59" s="8">
        <f t="shared" si="16"/>
        <v>0</v>
      </c>
      <c r="L59" s="7"/>
      <c r="M59" s="8">
        <f>L59*K59/100</f>
        <v>0</v>
      </c>
      <c r="N59" s="8">
        <f>M59*36</f>
        <v>0</v>
      </c>
      <c r="O59" s="58">
        <f t="shared" si="19"/>
        <v>0</v>
      </c>
      <c r="P59" s="32"/>
      <c r="Q59" s="7"/>
      <c r="R59" s="7"/>
      <c r="S59" s="35"/>
      <c r="T59" s="35"/>
      <c r="U59" s="35"/>
      <c r="V59" s="35"/>
    </row>
    <row r="60" spans="1:22" s="27" customFormat="1" x14ac:dyDescent="0.25">
      <c r="A60" s="28"/>
      <c r="B60" s="62"/>
      <c r="C60" s="48"/>
      <c r="D60" s="48"/>
      <c r="E60" s="48"/>
      <c r="F60" s="48"/>
      <c r="G60" s="48"/>
      <c r="H60" s="39"/>
      <c r="I60" s="8"/>
      <c r="J60" s="58"/>
      <c r="K60" s="8"/>
      <c r="L60" s="8"/>
      <c r="M60" s="8"/>
      <c r="N60" s="8"/>
      <c r="O60" s="58"/>
      <c r="P60" s="8"/>
      <c r="Q60" s="8"/>
      <c r="R60" s="7"/>
      <c r="S60" s="35"/>
      <c r="T60" s="35"/>
      <c r="U60" s="35"/>
      <c r="V60" s="35"/>
    </row>
    <row r="61" spans="1:22" s="27" customFormat="1" x14ac:dyDescent="0.25">
      <c r="A61" s="28"/>
      <c r="B61" s="62"/>
      <c r="C61" s="54" t="s">
        <v>65</v>
      </c>
      <c r="D61" s="48"/>
      <c r="E61" s="48"/>
      <c r="F61" s="48"/>
      <c r="G61" s="48"/>
      <c r="H61" s="39"/>
      <c r="I61" s="8"/>
      <c r="J61" s="58"/>
      <c r="K61" s="8"/>
      <c r="L61" s="8"/>
      <c r="M61" s="8"/>
      <c r="N61" s="8"/>
      <c r="O61" s="58"/>
      <c r="P61" s="8"/>
      <c r="Q61" s="8"/>
      <c r="R61" s="7"/>
      <c r="S61" s="35"/>
      <c r="T61" s="35"/>
      <c r="U61" s="35"/>
      <c r="V61" s="35"/>
    </row>
    <row r="62" spans="1:22" s="27" customFormat="1" x14ac:dyDescent="0.25">
      <c r="A62" s="28" t="s">
        <v>66</v>
      </c>
      <c r="B62" s="62" t="s">
        <v>101</v>
      </c>
      <c r="C62" s="48" t="s">
        <v>67</v>
      </c>
      <c r="D62" s="48"/>
      <c r="E62" s="50"/>
      <c r="F62" s="7"/>
      <c r="G62" s="32"/>
      <c r="H62" s="39">
        <f t="shared" si="0"/>
        <v>0</v>
      </c>
      <c r="I62" s="8">
        <v>2000</v>
      </c>
      <c r="J62" s="58">
        <f t="shared" si="1"/>
        <v>0</v>
      </c>
      <c r="K62" s="8"/>
      <c r="L62" s="8"/>
      <c r="M62" s="8"/>
      <c r="N62" s="8"/>
      <c r="O62" s="58"/>
      <c r="P62" s="8"/>
      <c r="Q62" s="8"/>
      <c r="R62" s="7"/>
      <c r="S62" s="35"/>
      <c r="T62" s="35"/>
      <c r="U62" s="35"/>
      <c r="V62" s="35"/>
    </row>
    <row r="63" spans="1:22" s="27" customFormat="1" x14ac:dyDescent="0.25">
      <c r="A63" s="28" t="s">
        <v>66</v>
      </c>
      <c r="B63" s="62" t="s">
        <v>101</v>
      </c>
      <c r="C63" s="48" t="s">
        <v>68</v>
      </c>
      <c r="D63" s="48"/>
      <c r="E63" s="50"/>
      <c r="F63" s="7"/>
      <c r="G63" s="32"/>
      <c r="H63" s="39">
        <f t="shared" ref="H63" si="22">(1+G63)*F63</f>
        <v>0</v>
      </c>
      <c r="I63" s="8">
        <v>2500</v>
      </c>
      <c r="J63" s="58">
        <f t="shared" si="1"/>
        <v>0</v>
      </c>
      <c r="K63" s="8"/>
      <c r="L63" s="8"/>
      <c r="M63" s="57"/>
      <c r="N63" s="8"/>
      <c r="O63" s="58"/>
      <c r="P63" s="8"/>
      <c r="Q63" s="8"/>
      <c r="R63" s="7"/>
      <c r="S63" s="35"/>
      <c r="T63" s="35"/>
      <c r="U63" s="35"/>
      <c r="V63" s="35"/>
    </row>
    <row r="64" spans="1:22" s="27" customFormat="1" x14ac:dyDescent="0.25">
      <c r="A64" s="28"/>
      <c r="B64" s="62"/>
      <c r="C64" s="48"/>
      <c r="D64" s="48"/>
      <c r="E64" s="48"/>
      <c r="F64" s="48"/>
      <c r="G64" s="48"/>
      <c r="H64" s="39"/>
      <c r="I64" s="8"/>
      <c r="J64" s="58"/>
      <c r="K64" s="8"/>
      <c r="L64" s="8"/>
      <c r="M64" s="8"/>
      <c r="N64" s="8"/>
      <c r="O64" s="58"/>
      <c r="P64" s="8"/>
      <c r="Q64" s="8"/>
      <c r="R64" s="7"/>
      <c r="S64" s="35"/>
      <c r="T64" s="35"/>
      <c r="U64" s="35"/>
      <c r="V64" s="35"/>
    </row>
    <row r="65" spans="1:22" s="27" customFormat="1" x14ac:dyDescent="0.25">
      <c r="A65" s="61" t="s">
        <v>69</v>
      </c>
      <c r="B65" s="62" t="s">
        <v>101</v>
      </c>
      <c r="C65" s="48" t="s">
        <v>67</v>
      </c>
      <c r="D65" s="48"/>
      <c r="E65" s="50"/>
      <c r="F65" s="7"/>
      <c r="G65" s="32"/>
      <c r="H65" s="39">
        <f t="shared" ref="H65" si="23">(1+G65)*F65</f>
        <v>0</v>
      </c>
      <c r="I65" s="8">
        <v>2000</v>
      </c>
      <c r="J65" s="58"/>
      <c r="K65" s="8">
        <f t="shared" ref="K65:K66" si="24">H65</f>
        <v>0</v>
      </c>
      <c r="L65" s="7"/>
      <c r="M65" s="8">
        <f t="shared" ref="M65" si="25">L65*K65/100</f>
        <v>0</v>
      </c>
      <c r="N65" s="8">
        <f t="shared" ref="N65" si="26">M65*36</f>
        <v>0</v>
      </c>
      <c r="O65" s="58">
        <f>N65*I65</f>
        <v>0</v>
      </c>
      <c r="P65" s="32"/>
      <c r="Q65" s="7"/>
      <c r="R65" s="7"/>
      <c r="S65" s="35"/>
      <c r="T65" s="35"/>
      <c r="U65" s="35"/>
      <c r="V65" s="35"/>
    </row>
    <row r="66" spans="1:22" s="27" customFormat="1" x14ac:dyDescent="0.25">
      <c r="A66" s="61" t="s">
        <v>69</v>
      </c>
      <c r="B66" s="62" t="s">
        <v>101</v>
      </c>
      <c r="C66" s="48" t="s">
        <v>68</v>
      </c>
      <c r="D66" s="48"/>
      <c r="E66" s="50"/>
      <c r="F66" s="7"/>
      <c r="G66" s="32"/>
      <c r="H66" s="39">
        <f t="shared" ref="H66" si="27">(1+G66)*F66</f>
        <v>0</v>
      </c>
      <c r="I66" s="8">
        <v>2500</v>
      </c>
      <c r="J66" s="58"/>
      <c r="K66" s="8">
        <f t="shared" si="24"/>
        <v>0</v>
      </c>
      <c r="L66" s="7"/>
      <c r="M66" s="8">
        <f t="shared" ref="M66" si="28">L66*K66/100</f>
        <v>0</v>
      </c>
      <c r="N66" s="8">
        <f t="shared" ref="N66" si="29">M66*36</f>
        <v>0</v>
      </c>
      <c r="O66" s="58">
        <f>N66*I66</f>
        <v>0</v>
      </c>
      <c r="P66" s="32"/>
      <c r="Q66" s="7"/>
      <c r="R66" s="7"/>
      <c r="S66" s="35"/>
      <c r="T66" s="35"/>
      <c r="U66" s="35"/>
      <c r="V66" s="35"/>
    </row>
    <row r="67" spans="1:22" s="27" customFormat="1" x14ac:dyDescent="0.25">
      <c r="A67" s="28"/>
      <c r="B67" s="62"/>
      <c r="C67" s="48"/>
      <c r="D67" s="48"/>
      <c r="E67" s="48"/>
      <c r="F67" s="48"/>
      <c r="G67" s="48"/>
      <c r="H67" s="39"/>
      <c r="I67" s="8"/>
      <c r="J67" s="58"/>
      <c r="K67" s="8"/>
      <c r="L67" s="8"/>
      <c r="M67" s="8"/>
      <c r="N67" s="8"/>
      <c r="O67" s="58"/>
      <c r="P67" s="8"/>
      <c r="Q67" s="8"/>
      <c r="R67" s="7"/>
      <c r="S67" s="35"/>
      <c r="T67" s="35"/>
      <c r="U67" s="35"/>
      <c r="V67" s="35"/>
    </row>
    <row r="68" spans="1:22" s="27" customFormat="1" x14ac:dyDescent="0.25">
      <c r="A68" s="28"/>
      <c r="B68" s="64"/>
      <c r="C68" s="54" t="s">
        <v>70</v>
      </c>
      <c r="D68" s="48"/>
      <c r="E68" s="9"/>
      <c r="F68" s="9"/>
      <c r="G68" s="9"/>
      <c r="H68" s="9"/>
      <c r="I68" s="9"/>
      <c r="J68" s="59"/>
      <c r="K68" s="9"/>
      <c r="L68" s="8"/>
      <c r="M68" s="9"/>
      <c r="N68" s="9"/>
      <c r="O68" s="59"/>
      <c r="P68" s="9"/>
      <c r="Q68" s="9"/>
      <c r="R68" s="7"/>
      <c r="S68" s="35"/>
      <c r="T68" s="35"/>
      <c r="U68" s="35"/>
      <c r="V68" s="35"/>
    </row>
    <row r="69" spans="1:22" x14ac:dyDescent="0.25">
      <c r="A69" s="9" t="s">
        <v>71</v>
      </c>
      <c r="B69" s="62"/>
      <c r="C69" s="48" t="s">
        <v>72</v>
      </c>
      <c r="D69" s="48"/>
      <c r="E69" s="50"/>
      <c r="F69" s="7"/>
      <c r="G69" s="32"/>
      <c r="H69" s="39">
        <f t="shared" ref="H69:H70" si="30">(1+G69)*F69</f>
        <v>0</v>
      </c>
      <c r="I69" s="8">
        <v>500</v>
      </c>
      <c r="J69" s="58">
        <f t="shared" ref="J69:J70" si="31">H69*I69</f>
        <v>0</v>
      </c>
      <c r="K69" s="8"/>
      <c r="L69" s="8"/>
      <c r="M69" s="8"/>
      <c r="N69" s="8"/>
      <c r="O69" s="58"/>
      <c r="P69" s="8"/>
      <c r="Q69" s="8"/>
      <c r="R69" s="7"/>
    </row>
    <row r="70" spans="1:22" x14ac:dyDescent="0.25">
      <c r="A70" s="9" t="s">
        <v>71</v>
      </c>
      <c r="B70" s="62"/>
      <c r="C70" s="48" t="s">
        <v>73</v>
      </c>
      <c r="D70" s="48"/>
      <c r="E70" s="50"/>
      <c r="F70" s="7"/>
      <c r="G70" s="32"/>
      <c r="H70" s="39">
        <f t="shared" si="30"/>
        <v>0</v>
      </c>
      <c r="I70" s="8">
        <v>500</v>
      </c>
      <c r="J70" s="58">
        <f t="shared" si="31"/>
        <v>0</v>
      </c>
      <c r="K70" s="8"/>
      <c r="L70" s="8"/>
      <c r="M70" s="8"/>
      <c r="N70" s="8"/>
      <c r="O70" s="58"/>
      <c r="P70" s="8"/>
      <c r="Q70" s="8"/>
      <c r="R70" s="7"/>
    </row>
    <row r="71" spans="1:22" x14ac:dyDescent="0.25">
      <c r="A71" s="28"/>
      <c r="B71" s="62"/>
      <c r="C71" s="48"/>
      <c r="D71" s="48"/>
      <c r="E71" s="48"/>
      <c r="F71" s="48"/>
      <c r="G71" s="48"/>
      <c r="H71" s="39"/>
      <c r="I71" s="8"/>
      <c r="J71" s="58"/>
      <c r="K71" s="8"/>
      <c r="L71" s="55"/>
      <c r="M71" s="8"/>
      <c r="N71" s="8"/>
      <c r="O71" s="58"/>
      <c r="P71" s="8"/>
      <c r="Q71" s="8"/>
      <c r="R71" s="7"/>
    </row>
    <row r="72" spans="1:22" x14ac:dyDescent="0.25">
      <c r="A72" s="30"/>
      <c r="B72" s="65"/>
      <c r="C72" s="26" t="s">
        <v>97</v>
      </c>
      <c r="D72" s="22"/>
      <c r="E72" s="22"/>
      <c r="F72" s="22"/>
      <c r="G72" s="22"/>
      <c r="H72" s="23"/>
      <c r="I72" s="24"/>
      <c r="J72" s="60"/>
      <c r="K72" s="25"/>
      <c r="L72" s="56"/>
      <c r="M72" s="25"/>
      <c r="N72" s="25"/>
      <c r="O72" s="60"/>
      <c r="P72" s="25"/>
      <c r="Q72" s="25"/>
      <c r="R72" s="7"/>
    </row>
    <row r="73" spans="1:22" x14ac:dyDescent="0.25">
      <c r="A73" s="67" t="s">
        <v>99</v>
      </c>
      <c r="B73" s="68" t="s">
        <v>100</v>
      </c>
      <c r="C73" s="69" t="s">
        <v>33</v>
      </c>
      <c r="D73" s="70"/>
      <c r="E73" s="70"/>
      <c r="F73" s="71"/>
      <c r="G73" s="71"/>
      <c r="H73" s="72"/>
      <c r="I73" s="73">
        <v>60</v>
      </c>
      <c r="J73" s="74">
        <f>-H73*I73</f>
        <v>0</v>
      </c>
      <c r="K73" s="75"/>
      <c r="L73" s="76"/>
      <c r="M73" s="75"/>
      <c r="N73" s="75"/>
      <c r="O73" s="74"/>
      <c r="P73" s="75"/>
      <c r="Q73" s="75"/>
      <c r="R73" s="72"/>
    </row>
    <row r="74" spans="1:22" x14ac:dyDescent="0.25">
      <c r="A74" s="28" t="s">
        <v>99</v>
      </c>
      <c r="B74" s="68" t="s">
        <v>100</v>
      </c>
      <c r="C74" s="48" t="s">
        <v>42</v>
      </c>
      <c r="D74" s="49"/>
      <c r="E74" s="49"/>
      <c r="F74" s="39"/>
      <c r="G74" s="39"/>
      <c r="H74" s="7"/>
      <c r="I74" s="8">
        <v>50</v>
      </c>
      <c r="J74" s="60">
        <f>-H74*I74</f>
        <v>0</v>
      </c>
      <c r="K74" s="52"/>
      <c r="L74" s="55"/>
      <c r="M74" s="52"/>
      <c r="N74" s="52"/>
      <c r="O74" s="60"/>
      <c r="P74" s="52"/>
      <c r="Q74" s="52"/>
      <c r="R74" s="7"/>
    </row>
    <row r="75" spans="1:22" x14ac:dyDescent="0.25">
      <c r="A75" s="95" t="s">
        <v>98</v>
      </c>
      <c r="B75" s="94"/>
      <c r="C75" s="95"/>
      <c r="D75" s="96"/>
      <c r="E75" s="96"/>
      <c r="F75" s="97"/>
      <c r="G75" s="97"/>
      <c r="H75" s="97"/>
      <c r="I75" s="98"/>
      <c r="J75" s="99"/>
      <c r="K75" s="100"/>
      <c r="L75" s="101"/>
      <c r="M75" s="100"/>
      <c r="N75" s="100"/>
      <c r="O75" s="99"/>
      <c r="P75" s="100"/>
      <c r="Q75" s="100"/>
      <c r="R75" s="102"/>
    </row>
    <row r="76" spans="1:22" s="84" customFormat="1" x14ac:dyDescent="0.25">
      <c r="A76" s="80"/>
      <c r="B76" s="81"/>
      <c r="C76" s="85" t="s">
        <v>74</v>
      </c>
      <c r="D76" s="81"/>
      <c r="E76" s="81"/>
      <c r="F76" s="81"/>
      <c r="G76" s="81"/>
      <c r="H76" s="81"/>
      <c r="I76" s="81"/>
      <c r="J76" s="81">
        <f>SUM(J7:J74)</f>
        <v>0</v>
      </c>
      <c r="K76" s="81"/>
      <c r="L76" s="81"/>
      <c r="M76" s="81"/>
      <c r="N76" s="81"/>
      <c r="O76" s="81">
        <f>SUM(O7:O74)</f>
        <v>0</v>
      </c>
      <c r="P76" s="81"/>
      <c r="Q76" s="81"/>
      <c r="R76" s="82"/>
      <c r="S76" s="83"/>
      <c r="T76" s="83"/>
      <c r="U76" s="83"/>
      <c r="V76" s="83"/>
    </row>
    <row r="77" spans="1:22" s="1" customFormat="1" ht="15" thickBot="1" x14ac:dyDescent="0.3">
      <c r="A77" s="31"/>
      <c r="B77" s="31"/>
      <c r="H77" s="10"/>
      <c r="I77" s="11"/>
      <c r="L77" s="77"/>
      <c r="M77" s="77"/>
      <c r="N77" s="78" t="s">
        <v>75</v>
      </c>
      <c r="O77" s="79">
        <f>SUM(J76:O76)</f>
        <v>0</v>
      </c>
      <c r="S77" s="4"/>
      <c r="T77" s="4"/>
      <c r="U77" s="4"/>
      <c r="V77" s="4"/>
    </row>
    <row r="78" spans="1:22" s="1" customFormat="1" ht="15" thickTop="1" x14ac:dyDescent="0.25">
      <c r="A78" s="31"/>
      <c r="B78" s="31"/>
      <c r="H78" s="10"/>
      <c r="I78" s="11"/>
      <c r="S78" s="4"/>
      <c r="T78" s="4"/>
      <c r="U78" s="4"/>
      <c r="V78" s="4"/>
    </row>
    <row r="79" spans="1:22" s="1" customFormat="1" ht="50.25" customHeight="1" x14ac:dyDescent="0.25">
      <c r="A79" s="42" t="s">
        <v>14</v>
      </c>
      <c r="B79" s="43"/>
      <c r="C79" s="42" t="s">
        <v>76</v>
      </c>
      <c r="D79" s="46"/>
      <c r="E79" s="46"/>
      <c r="F79" s="47"/>
      <c r="G79" s="40" t="s">
        <v>77</v>
      </c>
      <c r="R79" s="4"/>
      <c r="S79" s="4"/>
      <c r="T79" s="4"/>
      <c r="U79" s="4"/>
    </row>
    <row r="80" spans="1:22" s="1" customFormat="1" x14ac:dyDescent="0.35">
      <c r="A80" s="44" t="s">
        <v>31</v>
      </c>
      <c r="B80" s="45"/>
      <c r="C80" s="121" t="s">
        <v>78</v>
      </c>
      <c r="D80" s="122"/>
      <c r="E80" s="122"/>
      <c r="F80" s="123"/>
      <c r="G80" s="93" t="e" cm="1">
        <f t="array" ref="G80">SUMPRODUCT(G7:G11,J7:J11/SUM(J7:J11))</f>
        <v>#DIV/0!</v>
      </c>
      <c r="H80" s="51"/>
      <c r="R80" s="4"/>
      <c r="S80" s="4"/>
      <c r="T80" s="4"/>
      <c r="U80" s="4"/>
    </row>
    <row r="81" spans="1:22" s="1" customFormat="1" x14ac:dyDescent="0.35">
      <c r="A81" s="44" t="s">
        <v>79</v>
      </c>
      <c r="B81" s="45"/>
      <c r="C81" s="121" t="s">
        <v>80</v>
      </c>
      <c r="D81" s="122"/>
      <c r="E81" s="122"/>
      <c r="F81" s="123"/>
      <c r="G81" s="93" t="e" cm="1">
        <f t="array" ref="G81">SUMPRODUCT(G19:G22,J19:J22/SUM(J19:J22))</f>
        <v>#DIV/0!</v>
      </c>
      <c r="H81" s="11"/>
      <c r="R81" s="4"/>
      <c r="S81" s="4"/>
      <c r="T81" s="4"/>
      <c r="U81" s="4"/>
    </row>
    <row r="82" spans="1:22" s="1" customFormat="1" x14ac:dyDescent="0.35">
      <c r="A82" s="44" t="s">
        <v>45</v>
      </c>
      <c r="B82" s="45"/>
      <c r="C82" s="121" t="s">
        <v>81</v>
      </c>
      <c r="D82" s="122"/>
      <c r="E82" s="122"/>
      <c r="F82" s="123"/>
      <c r="G82" s="93" t="e" cm="1">
        <f t="array" ref="G82">SUMPRODUCT(G29:G43,J29:J43/SUM(J29:J43))</f>
        <v>#DIV/0!</v>
      </c>
      <c r="H82" s="11"/>
      <c r="R82" s="4"/>
      <c r="S82" s="4"/>
      <c r="T82" s="4"/>
      <c r="U82" s="4"/>
    </row>
    <row r="83" spans="1:22" s="1" customFormat="1" x14ac:dyDescent="0.35">
      <c r="A83" s="44" t="s">
        <v>66</v>
      </c>
      <c r="B83" s="45"/>
      <c r="C83" s="121" t="s">
        <v>82</v>
      </c>
      <c r="D83" s="122"/>
      <c r="E83" s="122"/>
      <c r="F83" s="123"/>
      <c r="G83" s="93" t="e" cm="1">
        <f t="array" ref="G83">SUMPRODUCT(G62:G63,J62:J63/SUM(J62:J63))</f>
        <v>#DIV/0!</v>
      </c>
      <c r="H83" s="11"/>
      <c r="R83" s="4"/>
      <c r="S83" s="4"/>
      <c r="T83" s="4"/>
      <c r="U83" s="4"/>
    </row>
    <row r="84" spans="1:22" s="1" customFormat="1" x14ac:dyDescent="0.35">
      <c r="A84" s="44" t="s">
        <v>71</v>
      </c>
      <c r="B84" s="45"/>
      <c r="C84" s="121" t="s">
        <v>83</v>
      </c>
      <c r="D84" s="122"/>
      <c r="E84" s="122"/>
      <c r="F84" s="123"/>
      <c r="G84" s="93" t="e" cm="1">
        <f t="array" ref="G84">SUMPRODUCT(G69:G70,J69:J70/SUM(J69:J70))</f>
        <v>#DIV/0!</v>
      </c>
      <c r="H84" s="11"/>
      <c r="R84" s="4"/>
      <c r="S84" s="4"/>
      <c r="T84" s="4"/>
      <c r="U84" s="4"/>
    </row>
    <row r="85" spans="1:22" s="1" customFormat="1" x14ac:dyDescent="0.25">
      <c r="A85" s="3"/>
      <c r="B85" s="3"/>
      <c r="C85" s="3"/>
      <c r="D85" s="3"/>
      <c r="E85" s="3"/>
      <c r="F85" s="3"/>
      <c r="G85" s="3"/>
      <c r="H85" s="33"/>
      <c r="I85" s="11"/>
      <c r="S85" s="4"/>
      <c r="T85" s="4"/>
      <c r="U85" s="4"/>
      <c r="V85" s="4"/>
    </row>
    <row r="86" spans="1:22" s="1" customFormat="1" x14ac:dyDescent="0.25">
      <c r="A86" s="3"/>
      <c r="B86" s="3"/>
      <c r="C86" s="3"/>
      <c r="D86" s="3"/>
      <c r="E86" s="3"/>
      <c r="F86" s="3"/>
      <c r="G86" s="3"/>
      <c r="H86" s="33"/>
      <c r="I86" s="11"/>
      <c r="S86" s="4"/>
      <c r="T86" s="4"/>
      <c r="U86" s="4"/>
      <c r="V86" s="4"/>
    </row>
    <row r="87" spans="1:22" ht="17.25" customHeight="1" x14ac:dyDescent="0.25">
      <c r="A87" s="13"/>
      <c r="B87" s="13"/>
      <c r="C87" s="41" t="s">
        <v>84</v>
      </c>
      <c r="D87" s="131"/>
      <c r="E87" s="132"/>
      <c r="F87" s="132"/>
      <c r="G87" s="132"/>
      <c r="H87" s="132"/>
      <c r="I87" s="132"/>
      <c r="J87" s="132"/>
      <c r="K87" s="12"/>
      <c r="L87" s="12"/>
      <c r="M87" s="12"/>
      <c r="N87" s="12"/>
      <c r="O87" s="12"/>
      <c r="P87" s="12"/>
      <c r="Q87" s="12"/>
      <c r="R87" s="13"/>
      <c r="S87" s="36"/>
    </row>
    <row r="88" spans="1:22" ht="37" customHeight="1" x14ac:dyDescent="0.25">
      <c r="C88" s="14"/>
      <c r="D88" s="129" t="s">
        <v>85</v>
      </c>
      <c r="E88" s="129"/>
      <c r="F88" s="129"/>
      <c r="G88" s="129"/>
      <c r="H88" s="130"/>
      <c r="I88" s="130"/>
      <c r="J88" s="130"/>
      <c r="K88" s="4"/>
      <c r="L88" s="4"/>
      <c r="M88" s="4"/>
      <c r="N88" s="4"/>
      <c r="O88" s="4"/>
      <c r="P88" s="4"/>
      <c r="Q88" s="4"/>
      <c r="S88" s="3"/>
      <c r="T88" s="3"/>
      <c r="U88" s="3"/>
      <c r="V88" s="3"/>
    </row>
    <row r="89" spans="1:22" ht="37" customHeight="1" x14ac:dyDescent="0.25">
      <c r="C89" s="92" t="s">
        <v>86</v>
      </c>
      <c r="D89" s="129" t="s">
        <v>87</v>
      </c>
      <c r="E89" s="129"/>
      <c r="F89" s="129"/>
      <c r="G89" s="129"/>
      <c r="H89" s="130"/>
      <c r="I89" s="130"/>
      <c r="J89" s="130"/>
      <c r="K89" s="4"/>
      <c r="L89" s="4"/>
      <c r="M89" s="4"/>
      <c r="N89" s="4"/>
      <c r="O89" s="4"/>
      <c r="P89" s="4"/>
      <c r="Q89" s="4"/>
      <c r="S89" s="3"/>
      <c r="T89" s="3"/>
      <c r="U89" s="3"/>
      <c r="V89" s="3"/>
    </row>
    <row r="90" spans="1:22" ht="37" customHeight="1" x14ac:dyDescent="0.25">
      <c r="C90" s="92" t="s">
        <v>88</v>
      </c>
      <c r="D90" s="129" t="s">
        <v>89</v>
      </c>
      <c r="E90" s="129"/>
      <c r="F90" s="129"/>
      <c r="G90" s="129"/>
      <c r="H90" s="130"/>
      <c r="I90" s="130"/>
      <c r="J90" s="130"/>
      <c r="K90" s="4"/>
      <c r="L90" s="4"/>
      <c r="M90" s="4"/>
      <c r="N90" s="4"/>
      <c r="O90" s="4"/>
      <c r="P90" s="4"/>
      <c r="Q90" s="4"/>
      <c r="S90" s="3"/>
      <c r="T90" s="3"/>
      <c r="U90" s="3"/>
      <c r="V90" s="3"/>
    </row>
    <row r="91" spans="1:22" ht="51.75" customHeight="1" x14ac:dyDescent="0.25">
      <c r="C91" s="92" t="s">
        <v>90</v>
      </c>
      <c r="D91" s="129" t="s">
        <v>103</v>
      </c>
      <c r="E91" s="129"/>
      <c r="F91" s="129"/>
      <c r="G91" s="129"/>
      <c r="H91" s="130"/>
      <c r="I91" s="130"/>
      <c r="J91" s="130"/>
    </row>
    <row r="92" spans="1:22" ht="37" customHeight="1" x14ac:dyDescent="0.25">
      <c r="C92" s="92" t="s">
        <v>91</v>
      </c>
      <c r="D92" s="129" t="s">
        <v>92</v>
      </c>
      <c r="E92" s="129"/>
      <c r="F92" s="129"/>
      <c r="G92" s="129"/>
      <c r="H92" s="130"/>
      <c r="I92" s="130"/>
      <c r="J92" s="130"/>
      <c r="K92" s="4"/>
      <c r="L92" s="4"/>
      <c r="M92" s="4"/>
      <c r="N92" s="4"/>
      <c r="O92" s="4"/>
      <c r="P92" s="4"/>
      <c r="Q92" s="4"/>
      <c r="S92" s="3"/>
      <c r="T92" s="3"/>
      <c r="U92" s="3"/>
      <c r="V92" s="3"/>
    </row>
    <row r="93" spans="1:22" ht="37" customHeight="1" x14ac:dyDescent="0.25">
      <c r="C93" s="92" t="s">
        <v>93</v>
      </c>
      <c r="D93" s="129" t="s">
        <v>94</v>
      </c>
      <c r="E93" s="129"/>
      <c r="F93" s="129"/>
      <c r="G93" s="129"/>
      <c r="H93" s="130"/>
      <c r="I93" s="130"/>
      <c r="J93" s="130"/>
      <c r="K93" s="4"/>
      <c r="L93" s="4"/>
      <c r="M93" s="4"/>
      <c r="N93" s="4"/>
      <c r="O93" s="4"/>
      <c r="P93" s="4"/>
      <c r="Q93" s="4"/>
      <c r="S93" s="3"/>
      <c r="T93" s="3"/>
      <c r="U93" s="3"/>
      <c r="V93" s="3"/>
    </row>
    <row r="94" spans="1:22" ht="37" customHeight="1" x14ac:dyDescent="0.25">
      <c r="C94" s="92" t="s">
        <v>95</v>
      </c>
      <c r="D94" s="129" t="s">
        <v>96</v>
      </c>
      <c r="E94" s="129"/>
      <c r="F94" s="129"/>
      <c r="G94" s="129"/>
      <c r="H94" s="130"/>
      <c r="I94" s="130"/>
      <c r="J94" s="130"/>
      <c r="K94" s="4"/>
      <c r="L94" s="4"/>
      <c r="M94" s="4"/>
      <c r="N94" s="4"/>
      <c r="O94" s="4"/>
      <c r="P94" s="4"/>
      <c r="Q94" s="4"/>
      <c r="S94" s="3"/>
      <c r="T94" s="3"/>
      <c r="U94" s="3"/>
      <c r="V94" s="3"/>
    </row>
    <row r="97" spans="3:22" x14ac:dyDescent="0.25">
      <c r="C97" s="15"/>
      <c r="D97" s="16"/>
      <c r="H97" s="3"/>
      <c r="I97" s="3"/>
      <c r="N97" s="4"/>
      <c r="O97" s="4"/>
      <c r="P97" s="4"/>
      <c r="Q97" s="4"/>
      <c r="S97" s="3"/>
      <c r="T97" s="3"/>
      <c r="U97" s="3"/>
      <c r="V97" s="3"/>
    </row>
    <row r="98" spans="3:22" ht="29.25" customHeight="1" x14ac:dyDescent="0.25">
      <c r="C98" s="15"/>
      <c r="D98" s="16"/>
      <c r="H98" s="3"/>
      <c r="I98" s="3"/>
      <c r="N98" s="4"/>
      <c r="O98" s="4"/>
      <c r="P98" s="4"/>
      <c r="Q98" s="4"/>
      <c r="S98" s="3"/>
      <c r="T98" s="3"/>
      <c r="U98" s="3"/>
      <c r="V98" s="3"/>
    </row>
  </sheetData>
  <mergeCells count="17">
    <mergeCell ref="D94:J94"/>
    <mergeCell ref="D89:J89"/>
    <mergeCell ref="D90:J90"/>
    <mergeCell ref="D91:J91"/>
    <mergeCell ref="C83:F83"/>
    <mergeCell ref="C84:F84"/>
    <mergeCell ref="D87:J87"/>
    <mergeCell ref="D92:J92"/>
    <mergeCell ref="D93:J93"/>
    <mergeCell ref="D88:J88"/>
    <mergeCell ref="A2:D2"/>
    <mergeCell ref="E2:R2"/>
    <mergeCell ref="C80:F80"/>
    <mergeCell ref="C81:F81"/>
    <mergeCell ref="C82:F82"/>
    <mergeCell ref="A6:R6"/>
    <mergeCell ref="A28:R28"/>
  </mergeCells>
  <printOptions horizontalCentered="1"/>
  <pageMargins left="0.39370078740157483" right="0.39370078740157483" top="0.78740157480314965" bottom="0.78740157480314965" header="0.51181102362204722" footer="0.51181102362204722"/>
  <pageSetup paperSize="9" scale="79" orientation="portrait" r:id="rId1"/>
  <headerFooter alignWithMargins="0">
    <oddHeader>&amp;L&amp;"Arial,Halvfet"&amp;12PRISSKJEMA&amp;R&amp;"Arial,Halvfet"&amp;12VEDLEGG 2</oddHeader>
    <oddFooter>&amp;L&amp;F&amp;CSide &amp;P av &amp;N&amp;R06.01.2012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739FE704F80C14DA225DF2A1DC23842" ma:contentTypeVersion="25" ma:contentTypeDescription="Opprett et nytt dokument." ma:contentTypeScope="" ma:versionID="13c63463e5b81b332e15beab8b388833">
  <xsd:schema xmlns:xsd="http://www.w3.org/2001/XMLSchema" xmlns:xs="http://www.w3.org/2001/XMLSchema" xmlns:p="http://schemas.microsoft.com/office/2006/metadata/properties" xmlns:ns2="5371e8e2-a9e8-46df-a91b-761db99c8728" xmlns:ns3="7bfd8652-9f54-45a4-9684-efa1596a6182" xmlns:ns4="adbb2028-43e6-4cc2-a67b-7a6125cf5ee2" xmlns:ns5="82b74a00-43a6-4076-ac55-a30bded87187" targetNamespace="http://schemas.microsoft.com/office/2006/metadata/properties" ma:root="true" ma:fieldsID="ce4fad1af0a4059d88a584baeaeacba9" ns2:_="" ns3:_="" ns4:_="" ns5:_="">
    <xsd:import namespace="5371e8e2-a9e8-46df-a91b-761db99c8728"/>
    <xsd:import namespace="7bfd8652-9f54-45a4-9684-efa1596a6182"/>
    <xsd:import namespace="adbb2028-43e6-4cc2-a67b-7a6125cf5ee2"/>
    <xsd:import namespace="82b74a00-43a6-4076-ac55-a30bded8718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4:MediaLengthInSeconds" minOccurs="0"/>
                <xsd:element ref="ns4:Tekstansvarlig" minOccurs="0"/>
                <xsd:element ref="ns4:Kontrollansvarli" minOccurs="0"/>
                <xsd:element ref="ns4:Godkjenner" minOccurs="0"/>
                <xsd:element ref="ns4:Status" minOccurs="0"/>
                <xsd:element ref="ns4:Emne" minOccurs="0"/>
                <xsd:element ref="ns4:Funksjon" minOccurs="0"/>
                <xsd:element ref="ns4:Niv_x00e5_" minOccurs="0"/>
                <xsd:element ref="ns4:Fase" minOccurs="0"/>
                <xsd:element ref="ns4:Revisjonsbehov" minOccurs="0"/>
                <xsd:element ref="ns4:lcf76f155ced4ddcb4097134ff3c332f" minOccurs="0"/>
                <xsd:element ref="ns5:TaxCatchAll" minOccurs="0"/>
                <xsd:element ref="ns4:MediaServiceObjectDetectorVersions" minOccurs="0"/>
                <xsd:element ref="ns4:MediaServiceSearchProperties" minOccurs="0"/>
                <xsd:element ref="ns4:Kategori" minOccurs="0"/>
                <xsd:element ref="ns4:Fagansvarlig" minOccurs="0"/>
                <xsd:element ref="ns4:Eksempelskriver" minOccurs="0"/>
                <xsd:element ref="ns4:Vedlikehold" minOccurs="0"/>
                <xsd:element ref="ns4:Publiser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71e8e2-a9e8-46df-a91b-761db99c872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fd8652-9f54-45a4-9684-efa1596a6182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bb2028-43e6-4cc2-a67b-7a6125cf5ee2" elementFormDefault="qualified">
    <xsd:import namespace="http://schemas.microsoft.com/office/2006/documentManagement/types"/>
    <xsd:import namespace="http://schemas.microsoft.com/office/infopath/2007/PartnerControls"/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Tekstansvarlig" ma:index="20" nillable="true" ma:displayName="Tekstansvarlig" ma:description="Den som redigerer utkast" ma:format="Dropdown" ma:list="UserInfo" ma:SharePointGroup="0" ma:internalName="Tekstansvarlig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Kontrollansvarli" ma:index="21" nillable="true" ma:displayName="Kontrollansvarli" ma:description="Den som kvalitetssikrer tekstutkastet. Må være en annen enn tekstansvarlig." ma:format="Dropdown" ma:list="UserInfo" ma:SharePointGroup="0" ma:internalName="Kontrollansvarli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Godkjenner" ma:index="22" nillable="true" ma:displayName="Godkjenner" ma:description="Den som godkjenner etter KS. Kan være samme som ansvarlig for tekst eller kontroll, men ikke begge." ma:format="Dropdown" ma:list="UserInfo" ma:SharePointGroup="0" ma:internalName="Godkjen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tatus" ma:index="23" nillable="true" ma:displayName="Status" ma:default="Ikke påbegynt" ma:description="Hvor langt har man kommet med teksten" ma:format="RadioButtons" ma:internalName="Status">
      <xsd:simpleType>
        <xsd:restriction base="dms:Choice">
          <xsd:enumeration value="Ikke påbegynt"/>
          <xsd:enumeration value="Under arbeid"/>
          <xsd:enumeration value="Til KS"/>
          <xsd:enumeration value="Til Godkjenning"/>
          <xsd:enumeration value="Godkjent"/>
        </xsd:restriction>
      </xsd:simpleType>
    </xsd:element>
    <xsd:element name="Emne" ma:index="24" nillable="true" ma:displayName="Emne" ma:description="Kategori i kriteriveiviseren 1.0" ma:format="Dropdown" ma:internalName="Emn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ergi"/>
                    <xsd:enumeration value="Inneklima"/>
                    <xsd:enumeration value="Ledelse"/>
                    <xsd:enumeration value="LCC"/>
                    <xsd:enumeration value="Materialer"/>
                    <xsd:enumeration value="Rigg og drift"/>
                    <xsd:enumeration value="Transport"/>
                    <xsd:enumeration value="Utslipp fra byggeplass"/>
                    <xsd:enumeration value="Økologi og overvann"/>
                    <xsd:enumeration value="Menneskerettigheter"/>
                  </xsd:restriction>
                </xsd:simpleType>
              </xsd:element>
            </xsd:sequence>
          </xsd:extension>
        </xsd:complexContent>
      </xsd:complexType>
    </xsd:element>
    <xsd:element name="Funksjon" ma:index="25" nillable="true" ma:displayName="Funksjon" ma:description="Funksjon i anskaffelsesprosessen" ma:format="Dropdown" ma:internalName="Funksjon">
      <xsd:simpleType>
        <xsd:restriction base="dms:Choice">
          <xsd:enumeration value="Teknisk spesifikasjon"/>
          <xsd:enumeration value="Kvalifikasjon"/>
          <xsd:enumeration value="Tildeling"/>
          <xsd:enumeration value="Kontraktskrav"/>
        </xsd:restriction>
      </xsd:simpleType>
    </xsd:element>
    <xsd:element name="Niv_x00e5_" ma:index="26" nillable="true" ma:displayName="Nivå" ma:default="Basis" ma:description="Bærekraftsambisjoner" ma:format="Dropdown" ma:internalName="Niv_x00e5_">
      <xsd:simpleType>
        <xsd:restriction base="dms:Choice">
          <xsd:enumeration value="Avansert"/>
          <xsd:enumeration value="Basis"/>
          <xsd:enumeration value="Spydspiss"/>
        </xsd:restriction>
      </xsd:simpleType>
    </xsd:element>
    <xsd:element name="Fase" ma:index="27" nillable="true" ma:displayName="Fase" ma:format="Dropdown" ma:internalName="Fas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Prosjektering"/>
                    <xsd:enumeration value="Totalentreprise"/>
                  </xsd:restriction>
                </xsd:simpleType>
              </xsd:element>
            </xsd:sequence>
          </xsd:extension>
        </xsd:complexContent>
      </xsd:complexType>
    </xsd:element>
    <xsd:element name="Revisjonsbehov" ma:index="28" nillable="true" ma:displayName="Revisjonsbehov" ma:format="Dropdown" ma:internalName="Revisjonsbehov">
      <xsd:simpleType>
        <xsd:restriction base="dms:Choice">
          <xsd:enumeration value="Beholdes uten endringer"/>
          <xsd:enumeration value="Må endres"/>
          <xsd:enumeration value="Slettes"/>
          <xsd:enumeration value="Nytt krav"/>
          <xsd:enumeration value="Fjernes / oppdateres etter Q4"/>
        </xsd:restriction>
      </xsd:simpleType>
    </xsd:element>
    <xsd:element name="lcf76f155ced4ddcb4097134ff3c332f" ma:index="30" nillable="true" ma:taxonomy="true" ma:internalName="lcf76f155ced4ddcb4097134ff3c332f" ma:taxonomyFieldName="MediaServiceImageTags" ma:displayName="Bildemerkelapper" ma:readOnly="false" ma:fieldId="{5cf76f15-5ced-4ddc-b409-7134ff3c332f}" ma:taxonomyMulti="true" ma:sspId="eb0be57b-a27d-473a-a780-396a8013085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Kategori" ma:index="34" nillable="true" ma:displayName="Kategori" ma:format="Dropdown" ma:internalName="Kategori">
      <xsd:simpleType>
        <xsd:restriction base="dms:Choice">
          <xsd:enumeration value="Avfallsinnsamling"/>
          <xsd:enumeration value="Bygg anlegg og eiendom"/>
          <xsd:enumeration value="Helse og omsorg"/>
          <xsd:enumeration value="IKT og elektronikk"/>
          <xsd:enumeration value="Mat og måltid"/>
          <xsd:enumeration value="Møbler"/>
          <xsd:enumeration value="Rådgivningstjenester"/>
          <xsd:enumeration value="Renhold"/>
          <xsd:enumeration value="Tekstil"/>
          <xsd:enumeration value="Transport"/>
        </xsd:restriction>
      </xsd:simpleType>
    </xsd:element>
    <xsd:element name="Fagansvarlig" ma:index="35" nillable="true" ma:displayName="Fagansvarlig" ma:format="Dropdown" ma:internalName="Fagansvarlig">
      <xsd:simpleType>
        <xsd:restriction base="dms:Text">
          <xsd:maxLength value="255"/>
        </xsd:restriction>
      </xsd:simpleType>
    </xsd:element>
    <xsd:element name="Eksempelskriver" ma:index="36" nillable="true" ma:displayName="Eksempelskriver" ma:format="Dropdown" ma:list="UserInfo" ma:SharePointGroup="0" ma:internalName="Eksempelskriv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Vedlikehold" ma:index="37" nillable="true" ma:displayName="Vedlikehold" ma:format="DateOnly" ma:internalName="Vedlikehold">
      <xsd:simpleType>
        <xsd:restriction base="dms:DateTime"/>
      </xsd:simpleType>
    </xsd:element>
    <xsd:element name="Publisert" ma:index="38" nillable="true" ma:displayName="Publisert" ma:format="DateOnly" ma:internalName="Publisert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b74a00-43a6-4076-ac55-a30bded87187" elementFormDefault="qualified">
    <xsd:import namespace="http://schemas.microsoft.com/office/2006/documentManagement/types"/>
    <xsd:import namespace="http://schemas.microsoft.com/office/infopath/2007/PartnerControls"/>
    <xsd:element name="TaxCatchAll" ma:index="31" nillable="true" ma:displayName="Taxonomy Catch All Column" ma:hidden="true" ma:list="{0529d230-0ab2-4853-b0ca-7c1faee354f2}" ma:internalName="TaxCatchAll" ma:showField="CatchAllData" ma:web="82b74a00-43a6-4076-ac55-a30bded8718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iv_x00e5_ xmlns="adbb2028-43e6-4cc2-a67b-7a6125cf5ee2">Basis</Niv_x00e5_>
    <Fase xmlns="adbb2028-43e6-4cc2-a67b-7a6125cf5ee2" xsi:nil="true"/>
    <Vedlikehold xmlns="adbb2028-43e6-4cc2-a67b-7a6125cf5ee2" xsi:nil="true"/>
    <Tekstansvarlig xmlns="adbb2028-43e6-4cc2-a67b-7a6125cf5ee2">
      <UserInfo>
        <DisplayName/>
        <AccountId xsi:nil="true"/>
        <AccountType/>
      </UserInfo>
    </Tekstansvarlig>
    <TaxCatchAll xmlns="82b74a00-43a6-4076-ac55-a30bded87187" xsi:nil="true"/>
    <Funksjon xmlns="adbb2028-43e6-4cc2-a67b-7a6125cf5ee2" xsi:nil="true"/>
    <Status xmlns="adbb2028-43e6-4cc2-a67b-7a6125cf5ee2">Ikke påbegynt</Status>
    <Godkjenner xmlns="adbb2028-43e6-4cc2-a67b-7a6125cf5ee2">
      <UserInfo>
        <DisplayName/>
        <AccountId xsi:nil="true"/>
        <AccountType/>
      </UserInfo>
    </Godkjenner>
    <Kategori xmlns="adbb2028-43e6-4cc2-a67b-7a6125cf5ee2" xsi:nil="true"/>
    <Fagansvarlig xmlns="adbb2028-43e6-4cc2-a67b-7a6125cf5ee2" xsi:nil="true"/>
    <Publisert xmlns="adbb2028-43e6-4cc2-a67b-7a6125cf5ee2" xsi:nil="true"/>
    <Kontrollansvarli xmlns="adbb2028-43e6-4cc2-a67b-7a6125cf5ee2">
      <UserInfo>
        <DisplayName/>
        <AccountId xsi:nil="true"/>
        <AccountType/>
      </UserInfo>
    </Kontrollansvarli>
    <Revisjonsbehov xmlns="adbb2028-43e6-4cc2-a67b-7a6125cf5ee2" xsi:nil="true"/>
    <Emne xmlns="adbb2028-43e6-4cc2-a67b-7a6125cf5ee2" xsi:nil="true"/>
    <lcf76f155ced4ddcb4097134ff3c332f xmlns="adbb2028-43e6-4cc2-a67b-7a6125cf5ee2">
      <Terms xmlns="http://schemas.microsoft.com/office/infopath/2007/PartnerControls"/>
    </lcf76f155ced4ddcb4097134ff3c332f>
    <Eksempelskriver xmlns="adbb2028-43e6-4cc2-a67b-7a6125cf5ee2">
      <UserInfo>
        <DisplayName/>
        <AccountId xsi:nil="true"/>
        <AccountType/>
      </UserInfo>
    </Eksempelskriver>
  </documentManagement>
</p:properties>
</file>

<file path=customXml/itemProps1.xml><?xml version="1.0" encoding="utf-8"?>
<ds:datastoreItem xmlns:ds="http://schemas.openxmlformats.org/officeDocument/2006/customXml" ds:itemID="{57D8FA20-EF41-4F06-A6A4-6610832F645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60F4913-283A-4678-948D-40219E3D4908}"/>
</file>

<file path=customXml/itemProps3.xml><?xml version="1.0" encoding="utf-8"?>
<ds:datastoreItem xmlns:ds="http://schemas.openxmlformats.org/officeDocument/2006/customXml" ds:itemID="{B598A654-436C-914F-A3C0-4FE6049C7E4E}">
  <ds:schemaRefs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purl.org/dc/terms/"/>
    <ds:schemaRef ds:uri="6a0a391c-bce2-4240-954e-3993e080d609"/>
    <ds:schemaRef ds:uri="http://schemas.microsoft.com/office/2006/documentManagement/types"/>
    <ds:schemaRef ds:uri="2f3ea751-0d89-4d46-a1d8-75120d080061"/>
    <ds:schemaRef ds:uri="http://purl.org/dc/dcmitype/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2</vt:i4>
      </vt:variant>
      <vt:variant>
        <vt:lpstr>Navngitte områder</vt:lpstr>
      </vt:variant>
      <vt:variant>
        <vt:i4>3</vt:i4>
      </vt:variant>
    </vt:vector>
  </HeadingPairs>
  <TitlesOfParts>
    <vt:vector size="5" baseType="lpstr">
      <vt:lpstr>Veiledning</vt:lpstr>
      <vt:lpstr>Fylles ut</vt:lpstr>
      <vt:lpstr>'Fylles ut'!_Toc233779618</vt:lpstr>
      <vt:lpstr>'Fylles ut'!Utskriftsområde</vt:lpstr>
      <vt:lpstr>'Fylles ut'!Utskriftstitler</vt:lpstr>
    </vt:vector>
  </TitlesOfParts>
  <Manager/>
  <Company>Hedmark Fylkeskommune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k00tser</dc:creator>
  <cp:keywords/>
  <dc:description/>
  <cp:lastModifiedBy>Marianne Brekke</cp:lastModifiedBy>
  <cp:revision/>
  <dcterms:created xsi:type="dcterms:W3CDTF">2007-07-03T12:35:47Z</dcterms:created>
  <dcterms:modified xsi:type="dcterms:W3CDTF">2024-06-20T05:23:13Z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0x010100A739FE704F80C14DA225DF2A1DC23842</vt:lpwstr>
  </property>
  <property fmtid="{D5CDD505-2E9C-101B-9397-08002B2CF9AE}" pid="3" name="MSIP_Label_696f5184-95c9-4497-b4c5-49bcf01b7f74_Enabled">
    <vt:lpwstr>true</vt:lpwstr>
  </property>
  <property fmtid="{D5CDD505-2E9C-101B-9397-08002B2CF9AE}" pid="4" name="MSIP_Label_696f5184-95c9-4497-b4c5-49bcf01b7f74_SetDate">
    <vt:lpwstr>2020-10-27T21:10:49Z</vt:lpwstr>
  </property>
  <property fmtid="{D5CDD505-2E9C-101B-9397-08002B2CF9AE}" pid="5" name="MSIP_Label_696f5184-95c9-4497-b4c5-49bcf01b7f74_Method">
    <vt:lpwstr>Standard</vt:lpwstr>
  </property>
  <property fmtid="{D5CDD505-2E9C-101B-9397-08002B2CF9AE}" pid="6" name="MSIP_Label_696f5184-95c9-4497-b4c5-49bcf01b7f74_Name">
    <vt:lpwstr>Intern</vt:lpwstr>
  </property>
  <property fmtid="{D5CDD505-2E9C-101B-9397-08002B2CF9AE}" pid="7" name="MSIP_Label_696f5184-95c9-4497-b4c5-49bcf01b7f74_SiteId">
    <vt:lpwstr>3d50ddd4-00a1-4ab7-9788-decf14a8728f</vt:lpwstr>
  </property>
  <property fmtid="{D5CDD505-2E9C-101B-9397-08002B2CF9AE}" pid="8" name="MSIP_Label_696f5184-95c9-4497-b4c5-49bcf01b7f74_ActionId">
    <vt:lpwstr>930891e1-50ac-4f5d-92da-b742aadbc5c5</vt:lpwstr>
  </property>
  <property fmtid="{D5CDD505-2E9C-101B-9397-08002B2CF9AE}" pid="9" name="MSIP_Label_696f5184-95c9-4497-b4c5-49bcf01b7f74_ContentBits">
    <vt:lpwstr>0</vt:lpwstr>
  </property>
  <property fmtid="{D5CDD505-2E9C-101B-9397-08002B2CF9AE}" pid="10" name="MSIP_Label_a685414e-d384-4cc9-92d6-12946484cd2f_Enabled">
    <vt:lpwstr>true</vt:lpwstr>
  </property>
  <property fmtid="{D5CDD505-2E9C-101B-9397-08002B2CF9AE}" pid="11" name="MSIP_Label_a685414e-d384-4cc9-92d6-12946484cd2f_SetDate">
    <vt:lpwstr>2024-06-20T05:22:54Z</vt:lpwstr>
  </property>
  <property fmtid="{D5CDD505-2E9C-101B-9397-08002B2CF9AE}" pid="12" name="MSIP_Label_a685414e-d384-4cc9-92d6-12946484cd2f_Method">
    <vt:lpwstr>Standard</vt:lpwstr>
  </property>
  <property fmtid="{D5CDD505-2E9C-101B-9397-08002B2CF9AE}" pid="13" name="MSIP_Label_a685414e-d384-4cc9-92d6-12946484cd2f_Name">
    <vt:lpwstr>Intern</vt:lpwstr>
  </property>
  <property fmtid="{D5CDD505-2E9C-101B-9397-08002B2CF9AE}" pid="14" name="MSIP_Label_a685414e-d384-4cc9-92d6-12946484cd2f_SiteId">
    <vt:lpwstr>e48d3f59-7282-40c2-844d-d21bf31f0cea</vt:lpwstr>
  </property>
  <property fmtid="{D5CDD505-2E9C-101B-9397-08002B2CF9AE}" pid="15" name="MSIP_Label_a685414e-d384-4cc9-92d6-12946484cd2f_ActionId">
    <vt:lpwstr>1d387e57-3b4a-4d3b-96d7-1bd17edbd86b</vt:lpwstr>
  </property>
  <property fmtid="{D5CDD505-2E9C-101B-9397-08002B2CF9AE}" pid="16" name="MSIP_Label_a685414e-d384-4cc9-92d6-12946484cd2f_ContentBits">
    <vt:lpwstr>0</vt:lpwstr>
  </property>
</Properties>
</file>