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irfo.sharepoint.com/sites/Grnneanskaffelser/Shared Documents/Eksempelbank for bærekraftige anskaffelser/Eksempler/Eivinds eksempler/56. Øygarden Storanipa renseanlegg/"/>
    </mc:Choice>
  </mc:AlternateContent>
  <xr:revisionPtr revIDLastSave="0" documentId="8_{9C75AAF4-E210-4FA8-B9C8-4BC389ED0B2A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Pristabell 2.1., 2.1.2" sheetId="2" r:id="rId1"/>
    <sheet name="Sheet3" sheetId="3" r:id="rId2"/>
  </sheets>
  <definedNames>
    <definedName name="_xlnm.Print_Area" localSheetId="0">'Pristabell 2.1., 2.1.2'!$A$1:$H$65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3" i="2" l="1"/>
  <c r="H44" i="2"/>
  <c r="F29" i="2" l="1"/>
  <c r="C54" i="2" l="1"/>
  <c r="C58" i="2" s="1"/>
  <c r="H42" i="2"/>
  <c r="F39" i="2"/>
  <c r="H39" i="2" s="1"/>
  <c r="F38" i="2"/>
  <c r="H38" i="2" s="1"/>
  <c r="H40" i="2" s="1"/>
  <c r="F36" i="2"/>
  <c r="H36" i="2" s="1"/>
  <c r="H46" i="2" l="1"/>
  <c r="H48" i="2" s="1"/>
  <c r="C57" i="2"/>
  <c r="C59" i="2" s="1"/>
  <c r="E61" i="2" s="1"/>
</calcChain>
</file>

<file path=xl/sharedStrings.xml><?xml version="1.0" encoding="utf-8"?>
<sst xmlns="http://schemas.openxmlformats.org/spreadsheetml/2006/main" count="110" uniqueCount="102">
  <si>
    <t>Fjellvar - Storanipa hovedavløpsrenseanlegg - Entreprise M1</t>
  </si>
  <si>
    <t>Vedlegg 1 til dok 2, Tilbudsskjema, Pristabell 2.1.1 og 2.1.2</t>
  </si>
  <si>
    <t>Tabell 2.1.1 - Hovedsammenstilling leveranse av prosessutstyr mv.</t>
  </si>
  <si>
    <t>Post</t>
  </si>
  <si>
    <t>Beskrivelse</t>
  </si>
  <si>
    <t>Priser (NOK)</t>
  </si>
  <si>
    <t>Prosess- og maskinelt utstyr</t>
  </si>
  <si>
    <t>1.1</t>
  </si>
  <si>
    <t>Innløpspumper med nødvendig tilbehør</t>
  </si>
  <si>
    <t>1.2</t>
  </si>
  <si>
    <t>Grovrister med tilbehør</t>
  </si>
  <si>
    <t>1.3</t>
  </si>
  <si>
    <t>Sand- og fettfang med tilbehør</t>
  </si>
  <si>
    <t>1.4</t>
  </si>
  <si>
    <t>Komplett utstyr for primærrensing</t>
  </si>
  <si>
    <t>1.5</t>
  </si>
  <si>
    <t>Komplett slambehandling med tilbehør.</t>
  </si>
  <si>
    <t>1.6</t>
  </si>
  <si>
    <t>Containere for ristgods, sand og slam</t>
  </si>
  <si>
    <t>Prosess-elektro</t>
  </si>
  <si>
    <t>Automasjon / styring</t>
  </si>
  <si>
    <t>Div utstyr/materiell, blant annet dekkplater / aluplank</t>
  </si>
  <si>
    <t>Kostnader knyttet til Igangkjøring, prosessgarantitest (jfr dok.4, kap 12.1 og 12.2)</t>
  </si>
  <si>
    <t>Opplæring (jfr dok 4, kap 12.3)</t>
  </si>
  <si>
    <t>Rigg og drift</t>
  </si>
  <si>
    <t>Prosjektadm / anleggsledelse</t>
  </si>
  <si>
    <t>Prosjektering inkl sluttdokumentasjon/FDV</t>
  </si>
  <si>
    <t>Eventuelle kompletterende leveranser</t>
  </si>
  <si>
    <t>Timebasert tilleggs- og endringsarbeider (til byggherrens disposisjon)</t>
  </si>
  <si>
    <t>Kategori personell</t>
  </si>
  <si>
    <t>Antall timer</t>
  </si>
  <si>
    <t>Timepris (NOK/t)</t>
  </si>
  <si>
    <t>Sum (NOK)</t>
  </si>
  <si>
    <t>11.1</t>
  </si>
  <si>
    <t>Prosjektansvarlig</t>
  </si>
  <si>
    <t>11.2</t>
  </si>
  <si>
    <t>Byggeplassansvarlig</t>
  </si>
  <si>
    <t>11.3</t>
  </si>
  <si>
    <t>Ingeniør / konstruktør</t>
  </si>
  <si>
    <t>11.4</t>
  </si>
  <si>
    <t>Fagarbeider</t>
  </si>
  <si>
    <t xml:space="preserve">Sum post 11, tilleggs- og endringsarbeider (post 11.1  - 11.4) </t>
  </si>
  <si>
    <t>Tilbudssum total ekskl mva (overføres til post 1, tabell 2.1.2</t>
  </si>
  <si>
    <t>Tabell 2.1.2 - Pristabell årskostnader</t>
  </si>
  <si>
    <t>Beskrivelse av ulike kostnadselement</t>
  </si>
  <si>
    <t>Enhet</t>
  </si>
  <si>
    <t>Mengde</t>
  </si>
  <si>
    <t>Enhets-</t>
  </si>
  <si>
    <t>Investerings-</t>
  </si>
  <si>
    <t>Amort.</t>
  </si>
  <si>
    <t xml:space="preserve">Års - </t>
  </si>
  <si>
    <t>kostnad</t>
  </si>
  <si>
    <t>faktor</t>
  </si>
  <si>
    <t>NOK/enhet</t>
  </si>
  <si>
    <t>NOK</t>
  </si>
  <si>
    <t>NOK/år</t>
  </si>
  <si>
    <t xml:space="preserve"> Prosessleveranse (jfr tabell 1) </t>
  </si>
  <si>
    <t>Samlet sum fra tabell 1, Prisskjema prosess</t>
  </si>
  <si>
    <t>Kostnader relatert til fjellanlegg /bygg</t>
  </si>
  <si>
    <t>2.1</t>
  </si>
  <si>
    <t>Fjellrom - (Volum &gt;20000 m³ angis)</t>
  </si>
  <si>
    <t>m³</t>
  </si>
  <si>
    <t>2.4</t>
  </si>
  <si>
    <t>Betongarbeider (betongvolum &gt;750 m³ angis)</t>
  </si>
  <si>
    <t>Sum post 2 Fjellanlegg / bygg</t>
  </si>
  <si>
    <t>Forbruksmidler / miljøkostnader</t>
  </si>
  <si>
    <t>3.1</t>
  </si>
  <si>
    <t xml:space="preserve">Vannforbruk </t>
  </si>
  <si>
    <t>m³/år</t>
  </si>
  <si>
    <t xml:space="preserve"> </t>
  </si>
  <si>
    <t>3.2</t>
  </si>
  <si>
    <t>Polymerforbruk</t>
  </si>
  <si>
    <t>tonn/år</t>
  </si>
  <si>
    <t>3.3</t>
  </si>
  <si>
    <t>Energikostnader</t>
  </si>
  <si>
    <t>kWh / år</t>
  </si>
  <si>
    <t>3.4</t>
  </si>
  <si>
    <t xml:space="preserve">Tranport- og sluttbehandling slam </t>
  </si>
  <si>
    <t>TS, %</t>
  </si>
  <si>
    <t xml:space="preserve">Sum post 3, Forbruksmidler /miljøkostnad </t>
  </si>
  <si>
    <t xml:space="preserve">Service- / Vedlikeholdskostnad </t>
  </si>
  <si>
    <t>Sum årskostnader post 1-4. Legges til grunn for evaluering og sammenligning av tilbud.</t>
  </si>
  <si>
    <t>Når det gjelder forutsetninger for tabell 2.1.1 og 2.1.2, vises til dok 2, Tilbudsskjema, kapittel 2.1</t>
  </si>
  <si>
    <t>For post 3.4, Kostnad knyttet til transport og sluttbehandling /garantert TS innhold i avvannet slam, ligger følgende forutsetning til grunn:</t>
  </si>
  <si>
    <t xml:space="preserve"> - Spesifikk slammengde</t>
  </si>
  <si>
    <t>g SS / pe.d</t>
  </si>
  <si>
    <t xml:space="preserve"> - Antall pe</t>
  </si>
  <si>
    <t>pe</t>
  </si>
  <si>
    <t xml:space="preserve"> - Slammengde pr år</t>
  </si>
  <si>
    <t>tonn /år, 100 % TS</t>
  </si>
  <si>
    <t xml:space="preserve"> - Transportkostnad</t>
  </si>
  <si>
    <t>kr/tonn</t>
  </si>
  <si>
    <t xml:space="preserve"> - Kostnad sluttbehandling </t>
  </si>
  <si>
    <t xml:space="preserve"> - Kostnad transport</t>
  </si>
  <si>
    <t>kr/år, 100 % TS</t>
  </si>
  <si>
    <t xml:space="preserve"> - Kostnad sluttbehandling slam </t>
  </si>
  <si>
    <t xml:space="preserve"> - Sum kostnad transport/ sluttbeh.</t>
  </si>
  <si>
    <t xml:space="preserve"> - Årskostnad regnes som: Sum kostnad sluttbehandling / garantert TS innhold i % * 100.</t>
  </si>
  <si>
    <t xml:space="preserve"> - Eksempel ved garantert TS - verdi på 25%:</t>
  </si>
  <si>
    <t xml:space="preserve">219000/25 *100 = </t>
  </si>
  <si>
    <t>Rubrikker som fylles inn med tall fra Tilbyder</t>
  </si>
  <si>
    <t xml:space="preserve">Definert enhetsprisgrunnlag som legges til grunn for beregning av årskostnad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</si>
</sst>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 ;_ * \-#,##0.00_ ;_ * &quot;-&quot;??_ ;_ @_ "/>
    <numFmt numFmtId="165" formatCode="_ * #,##0_ ;_ * \-#,##0_ ;_ * &quot;-&quot;??_ ;_ @_ 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8"/>
      <color rgb="FFFF0000"/>
      <name val="Calibri"/>
      <family val="2"/>
      <scheme val="minor"/>
    </font>
    <font>
      <i/>
      <sz val="8"/>
      <color rgb="FFFF0000"/>
      <name val="Calibri"/>
      <family val="2"/>
      <scheme val="minor"/>
    </font>
    <font>
      <i/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39997558519241921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54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3" fillId="2" borderId="1" xfId="0" applyFont="1" applyFill="1" applyBorder="1"/>
    <xf numFmtId="165" fontId="2" fillId="0" borderId="4" xfId="1" applyNumberFormat="1" applyFont="1" applyBorder="1"/>
    <xf numFmtId="0" fontId="2" fillId="2" borderId="2" xfId="0" applyFont="1" applyFill="1" applyBorder="1"/>
    <xf numFmtId="0" fontId="8" fillId="0" borderId="0" xfId="0" applyFont="1"/>
    <xf numFmtId="0" fontId="3" fillId="2" borderId="7" xfId="0" applyFont="1" applyFill="1" applyBorder="1"/>
    <xf numFmtId="0" fontId="3" fillId="2" borderId="8" xfId="0" applyFont="1" applyFill="1" applyBorder="1"/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0" fontId="3" fillId="2" borderId="12" xfId="0" applyFont="1" applyFill="1" applyBorder="1"/>
    <xf numFmtId="0" fontId="3" fillId="2" borderId="13" xfId="0" applyFont="1" applyFill="1" applyBorder="1"/>
    <xf numFmtId="0" fontId="3" fillId="2" borderId="3" xfId="0" applyFont="1" applyFill="1" applyBorder="1"/>
    <xf numFmtId="0" fontId="3" fillId="2" borderId="0" xfId="0" applyFont="1" applyFill="1"/>
    <xf numFmtId="0" fontId="3" fillId="2" borderId="14" xfId="0" applyFont="1" applyFill="1" applyBorder="1"/>
    <xf numFmtId="0" fontId="3" fillId="2" borderId="15" xfId="0" applyFont="1" applyFill="1" applyBorder="1"/>
    <xf numFmtId="0" fontId="3" fillId="2" borderId="16" xfId="0" applyFont="1" applyFill="1" applyBorder="1"/>
    <xf numFmtId="0" fontId="3" fillId="2" borderId="6" xfId="0" applyFont="1" applyFill="1" applyBorder="1"/>
    <xf numFmtId="0" fontId="3" fillId="2" borderId="17" xfId="0" applyFont="1" applyFill="1" applyBorder="1"/>
    <xf numFmtId="0" fontId="2" fillId="0" borderId="19" xfId="0" applyFont="1" applyBorder="1"/>
    <xf numFmtId="0" fontId="2" fillId="0" borderId="20" xfId="0" applyFont="1" applyBorder="1"/>
    <xf numFmtId="0" fontId="3" fillId="0" borderId="24" xfId="0" applyFont="1" applyBorder="1"/>
    <xf numFmtId="0" fontId="9" fillId="0" borderId="0" xfId="0" applyFont="1"/>
    <xf numFmtId="0" fontId="2" fillId="0" borderId="25" xfId="0" applyFont="1" applyBorder="1"/>
    <xf numFmtId="0" fontId="2" fillId="0" borderId="26" xfId="0" applyFont="1" applyBorder="1"/>
    <xf numFmtId="0" fontId="6" fillId="0" borderId="21" xfId="0" applyFont="1" applyBorder="1"/>
    <xf numFmtId="165" fontId="2" fillId="0" borderId="4" xfId="1" applyNumberFormat="1" applyFont="1" applyFill="1" applyBorder="1" applyProtection="1">
      <protection locked="0"/>
    </xf>
    <xf numFmtId="0" fontId="6" fillId="0" borderId="0" xfId="0" applyFont="1"/>
    <xf numFmtId="0" fontId="3" fillId="0" borderId="2" xfId="0" applyFont="1" applyBorder="1"/>
    <xf numFmtId="165" fontId="2" fillId="5" borderId="4" xfId="1" applyNumberFormat="1" applyFont="1" applyFill="1" applyBorder="1"/>
    <xf numFmtId="165" fontId="3" fillId="5" borderId="22" xfId="1" applyNumberFormat="1" applyFont="1" applyFill="1" applyBorder="1"/>
    <xf numFmtId="165" fontId="2" fillId="5" borderId="22" xfId="1" applyNumberFormat="1" applyFont="1" applyFill="1" applyBorder="1"/>
    <xf numFmtId="164" fontId="4" fillId="0" borderId="0" xfId="1" applyFont="1"/>
    <xf numFmtId="164" fontId="3" fillId="0" borderId="0" xfId="1" applyFont="1"/>
    <xf numFmtId="164" fontId="9" fillId="0" borderId="0" xfId="1" applyFont="1" applyFill="1" applyBorder="1"/>
    <xf numFmtId="164" fontId="2" fillId="0" borderId="0" xfId="1" applyFont="1" applyFill="1" applyBorder="1"/>
    <xf numFmtId="0" fontId="2" fillId="2" borderId="1" xfId="0" applyFont="1" applyFill="1" applyBorder="1"/>
    <xf numFmtId="0" fontId="2" fillId="2" borderId="5" xfId="0" applyFont="1" applyFill="1" applyBorder="1"/>
    <xf numFmtId="0" fontId="2" fillId="0" borderId="1" xfId="0" applyFont="1" applyBorder="1" applyAlignment="1">
      <alignment horizontal="left"/>
    </xf>
    <xf numFmtId="0" fontId="2" fillId="0" borderId="22" xfId="0" applyFont="1" applyBorder="1" applyAlignment="1">
      <alignment horizontal="left"/>
    </xf>
    <xf numFmtId="0" fontId="3" fillId="0" borderId="28" xfId="0" quotePrefix="1" applyFont="1" applyBorder="1"/>
    <xf numFmtId="0" fontId="2" fillId="0" borderId="29" xfId="0" applyFont="1" applyBorder="1"/>
    <xf numFmtId="0" fontId="2" fillId="0" borderId="30" xfId="0" applyFont="1" applyBorder="1"/>
    <xf numFmtId="0" fontId="6" fillId="4" borderId="24" xfId="0" applyFont="1" applyFill="1" applyBorder="1"/>
    <xf numFmtId="0" fontId="2" fillId="0" borderId="31" xfId="0" quotePrefix="1" applyFont="1" applyBorder="1"/>
    <xf numFmtId="0" fontId="2" fillId="0" borderId="32" xfId="0" applyFont="1" applyBorder="1"/>
    <xf numFmtId="0" fontId="2" fillId="0" borderId="13" xfId="0" applyFont="1" applyBorder="1"/>
    <xf numFmtId="0" fontId="2" fillId="0" borderId="4" xfId="0" applyFont="1" applyBorder="1" applyAlignment="1">
      <alignment horizontal="left"/>
    </xf>
    <xf numFmtId="0" fontId="3" fillId="0" borderId="33" xfId="0" quotePrefix="1" applyFont="1" applyBorder="1"/>
    <xf numFmtId="16" fontId="2" fillId="0" borderId="4" xfId="0" quotePrefix="1" applyNumberFormat="1" applyFont="1" applyBorder="1" applyAlignment="1">
      <alignment horizontal="left"/>
    </xf>
    <xf numFmtId="0" fontId="2" fillId="0" borderId="33" xfId="0" quotePrefix="1" applyFont="1" applyBorder="1"/>
    <xf numFmtId="165" fontId="11" fillId="5" borderId="19" xfId="1" applyNumberFormat="1" applyFont="1" applyFill="1" applyBorder="1"/>
    <xf numFmtId="165" fontId="6" fillId="4" borderId="20" xfId="1" applyNumberFormat="1" applyFont="1" applyFill="1" applyBorder="1"/>
    <xf numFmtId="0" fontId="6" fillId="4" borderId="21" xfId="0" applyFont="1" applyFill="1" applyBorder="1"/>
    <xf numFmtId="0" fontId="2" fillId="0" borderId="4" xfId="0" quotePrefix="1" applyFont="1" applyBorder="1" applyAlignment="1">
      <alignment horizontal="left"/>
    </xf>
    <xf numFmtId="0" fontId="6" fillId="0" borderId="23" xfId="0" quotePrefix="1" applyFont="1" applyBorder="1" applyAlignment="1">
      <alignment horizontal="left"/>
    </xf>
    <xf numFmtId="0" fontId="6" fillId="0" borderId="34" xfId="0" quotePrefix="1" applyFont="1" applyBorder="1"/>
    <xf numFmtId="0" fontId="6" fillId="0" borderId="25" xfId="0" applyFont="1" applyBorder="1"/>
    <xf numFmtId="165" fontId="11" fillId="5" borderId="25" xfId="1" applyNumberFormat="1" applyFont="1" applyFill="1" applyBorder="1" applyProtection="1">
      <protection locked="0"/>
    </xf>
    <xf numFmtId="165" fontId="6" fillId="4" borderId="26" xfId="1" applyNumberFormat="1" applyFont="1" applyFill="1" applyBorder="1"/>
    <xf numFmtId="165" fontId="6" fillId="0" borderId="23" xfId="1" applyNumberFormat="1" applyFont="1" applyBorder="1"/>
    <xf numFmtId="0" fontId="6" fillId="4" borderId="27" xfId="0" applyFont="1" applyFill="1" applyBorder="1"/>
    <xf numFmtId="165" fontId="6" fillId="5" borderId="23" xfId="1" applyNumberFormat="1" applyFont="1" applyFill="1" applyBorder="1"/>
    <xf numFmtId="0" fontId="7" fillId="0" borderId="22" xfId="0" applyFont="1" applyBorder="1" applyAlignment="1">
      <alignment horizontal="left"/>
    </xf>
    <xf numFmtId="0" fontId="7" fillId="0" borderId="28" xfId="0" quotePrefix="1" applyFont="1" applyBorder="1"/>
    <xf numFmtId="0" fontId="7" fillId="0" borderId="29" xfId="0" applyFont="1" applyBorder="1"/>
    <xf numFmtId="0" fontId="7" fillId="0" borderId="29" xfId="0" applyFont="1" applyBorder="1" applyProtection="1">
      <protection locked="0"/>
    </xf>
    <xf numFmtId="165" fontId="7" fillId="0" borderId="29" xfId="1" applyNumberFormat="1" applyFont="1" applyFill="1" applyBorder="1"/>
    <xf numFmtId="165" fontId="7" fillId="5" borderId="35" xfId="1" applyNumberFormat="1" applyFont="1" applyFill="1" applyBorder="1"/>
    <xf numFmtId="0" fontId="3" fillId="0" borderId="21" xfId="0" applyFont="1" applyBorder="1"/>
    <xf numFmtId="0" fontId="7" fillId="0" borderId="21" xfId="0" applyFont="1" applyBorder="1"/>
    <xf numFmtId="0" fontId="3" fillId="0" borderId="18" xfId="0" applyFont="1" applyBorder="1"/>
    <xf numFmtId="165" fontId="11" fillId="3" borderId="32" xfId="1" applyNumberFormat="1" applyFont="1" applyFill="1" applyBorder="1" applyProtection="1">
      <protection locked="0"/>
    </xf>
    <xf numFmtId="164" fontId="6" fillId="4" borderId="32" xfId="1" applyFont="1" applyFill="1" applyBorder="1"/>
    <xf numFmtId="165" fontId="2" fillId="5" borderId="3" xfId="1" applyNumberFormat="1" applyFont="1" applyFill="1" applyBorder="1"/>
    <xf numFmtId="165" fontId="11" fillId="3" borderId="19" xfId="1" applyNumberFormat="1" applyFont="1" applyFill="1" applyBorder="1" applyProtection="1">
      <protection locked="0"/>
    </xf>
    <xf numFmtId="164" fontId="6" fillId="4" borderId="19" xfId="1" applyFont="1" applyFill="1" applyBorder="1"/>
    <xf numFmtId="165" fontId="6" fillId="4" borderId="19" xfId="1" applyNumberFormat="1" applyFont="1" applyFill="1" applyBorder="1"/>
    <xf numFmtId="0" fontId="2" fillId="0" borderId="34" xfId="0" quotePrefix="1" applyFont="1" applyBorder="1"/>
    <xf numFmtId="0" fontId="3" fillId="0" borderId="22" xfId="0" applyFont="1" applyBorder="1" applyAlignment="1">
      <alignment horizontal="left"/>
    </xf>
    <xf numFmtId="0" fontId="3" fillId="0" borderId="29" xfId="0" applyFont="1" applyBorder="1"/>
    <xf numFmtId="164" fontId="3" fillId="4" borderId="29" xfId="1" applyFont="1" applyFill="1" applyBorder="1"/>
    <xf numFmtId="165" fontId="10" fillId="4" borderId="29" xfId="1" applyNumberFormat="1" applyFont="1" applyFill="1" applyBorder="1"/>
    <xf numFmtId="0" fontId="3" fillId="4" borderId="30" xfId="0" applyFont="1" applyFill="1" applyBorder="1"/>
    <xf numFmtId="165" fontId="3" fillId="0" borderId="24" xfId="0" applyNumberFormat="1" applyFont="1" applyBorder="1"/>
    <xf numFmtId="0" fontId="3" fillId="0" borderId="36" xfId="0" applyFont="1" applyBorder="1"/>
    <xf numFmtId="165" fontId="3" fillId="5" borderId="22" xfId="0" applyNumberFormat="1" applyFont="1" applyFill="1" applyBorder="1"/>
    <xf numFmtId="165" fontId="6" fillId="0" borderId="0" xfId="1" applyNumberFormat="1" applyFont="1" applyBorder="1"/>
    <xf numFmtId="0" fontId="7" fillId="0" borderId="0" xfId="0" applyFont="1"/>
    <xf numFmtId="165" fontId="6" fillId="0" borderId="0" xfId="1" applyNumberFormat="1" applyFont="1" applyFill="1" applyBorder="1"/>
    <xf numFmtId="165" fontId="6" fillId="0" borderId="0" xfId="0" applyNumberFormat="1" applyFont="1"/>
    <xf numFmtId="165" fontId="2" fillId="4" borderId="0" xfId="0" applyNumberFormat="1" applyFont="1" applyFill="1"/>
    <xf numFmtId="0" fontId="2" fillId="5" borderId="20" xfId="0" applyFont="1" applyFill="1" applyBorder="1"/>
    <xf numFmtId="0" fontId="2" fillId="5" borderId="21" xfId="0" applyFont="1" applyFill="1" applyBorder="1"/>
    <xf numFmtId="0" fontId="2" fillId="5" borderId="33" xfId="0" applyFont="1" applyFill="1" applyBorder="1"/>
    <xf numFmtId="0" fontId="2" fillId="4" borderId="20" xfId="0" applyFont="1" applyFill="1" applyBorder="1"/>
    <xf numFmtId="0" fontId="2" fillId="4" borderId="21" xfId="0" applyFont="1" applyFill="1" applyBorder="1"/>
    <xf numFmtId="0" fontId="2" fillId="4" borderId="33" xfId="0" applyFont="1" applyFill="1" applyBorder="1"/>
    <xf numFmtId="165" fontId="12" fillId="5" borderId="22" xfId="1" applyNumberFormat="1" applyFont="1" applyFill="1" applyBorder="1" applyProtection="1">
      <protection locked="0"/>
    </xf>
    <xf numFmtId="0" fontId="13" fillId="0" borderId="0" xfId="0" applyFont="1"/>
    <xf numFmtId="164" fontId="8" fillId="0" borderId="0" xfId="1" applyFont="1" applyBorder="1"/>
    <xf numFmtId="0" fontId="14" fillId="0" borderId="0" xfId="0" applyFont="1"/>
    <xf numFmtId="0" fontId="6" fillId="0" borderId="0" xfId="0" applyFont="1" applyAlignment="1">
      <alignment horizontal="left"/>
    </xf>
    <xf numFmtId="165" fontId="10" fillId="0" borderId="0" xfId="0" applyNumberFormat="1" applyFont="1"/>
    <xf numFmtId="0" fontId="15" fillId="0" borderId="0" xfId="0" applyFont="1"/>
    <xf numFmtId="164" fontId="15" fillId="0" borderId="0" xfId="1" applyFont="1" applyFill="1" applyBorder="1"/>
    <xf numFmtId="0" fontId="2" fillId="0" borderId="21" xfId="0" applyFont="1" applyBorder="1"/>
    <xf numFmtId="0" fontId="2" fillId="0" borderId="33" xfId="0" applyFont="1" applyBorder="1"/>
    <xf numFmtId="165" fontId="6" fillId="0" borderId="21" xfId="1" applyNumberFormat="1" applyFont="1" applyFill="1" applyBorder="1"/>
    <xf numFmtId="0" fontId="15" fillId="0" borderId="19" xfId="0" applyFont="1" applyBorder="1"/>
    <xf numFmtId="0" fontId="6" fillId="0" borderId="20" xfId="0" applyFont="1" applyBorder="1"/>
    <xf numFmtId="0" fontId="7" fillId="0" borderId="20" xfId="0" applyFont="1" applyBorder="1"/>
    <xf numFmtId="0" fontId="15" fillId="3" borderId="19" xfId="0" applyFont="1" applyFill="1" applyBorder="1"/>
    <xf numFmtId="0" fontId="7" fillId="0" borderId="19" xfId="0" applyFont="1" applyBorder="1"/>
    <xf numFmtId="165" fontId="6" fillId="0" borderId="19" xfId="1" applyNumberFormat="1" applyFont="1" applyFill="1" applyBorder="1"/>
    <xf numFmtId="0" fontId="12" fillId="0" borderId="19" xfId="0" applyFont="1" applyBorder="1"/>
    <xf numFmtId="165" fontId="12" fillId="0" borderId="19" xfId="1" applyNumberFormat="1" applyFont="1" applyFill="1" applyBorder="1"/>
    <xf numFmtId="0" fontId="3" fillId="2" borderId="22" xfId="0" applyFont="1" applyFill="1" applyBorder="1" applyAlignment="1">
      <alignment horizontal="left"/>
    </xf>
    <xf numFmtId="0" fontId="3" fillId="2" borderId="24" xfId="0" applyFont="1" applyFill="1" applyBorder="1"/>
    <xf numFmtId="0" fontId="2" fillId="2" borderId="24" xfId="0" applyFont="1" applyFill="1" applyBorder="1"/>
    <xf numFmtId="0" fontId="3" fillId="2" borderId="22" xfId="0" applyFont="1" applyFill="1" applyBorder="1"/>
    <xf numFmtId="0" fontId="6" fillId="0" borderId="37" xfId="0" applyFont="1" applyBorder="1" applyAlignment="1">
      <alignment horizontal="left"/>
    </xf>
    <xf numFmtId="0" fontId="7" fillId="0" borderId="38" xfId="0" applyFont="1" applyBorder="1"/>
    <xf numFmtId="0" fontId="6" fillId="0" borderId="38" xfId="0" applyFont="1" applyBorder="1"/>
    <xf numFmtId="0" fontId="2" fillId="0" borderId="38" xfId="0" applyFont="1" applyBorder="1"/>
    <xf numFmtId="0" fontId="2" fillId="0" borderId="39" xfId="0" applyFont="1" applyBorder="1"/>
    <xf numFmtId="16" fontId="6" fillId="0" borderId="18" xfId="0" quotePrefix="1" applyNumberFormat="1" applyFont="1" applyBorder="1" applyAlignment="1">
      <alignment horizontal="left"/>
    </xf>
    <xf numFmtId="0" fontId="2" fillId="3" borderId="40" xfId="0" applyFont="1" applyFill="1" applyBorder="1"/>
    <xf numFmtId="0" fontId="6" fillId="0" borderId="18" xfId="0" quotePrefix="1" applyFont="1" applyBorder="1" applyAlignment="1">
      <alignment horizontal="left"/>
    </xf>
    <xf numFmtId="0" fontId="6" fillId="0" borderId="18" xfId="0" applyFont="1" applyBorder="1" applyAlignment="1">
      <alignment horizontal="left"/>
    </xf>
    <xf numFmtId="0" fontId="12" fillId="0" borderId="18" xfId="0" applyFont="1" applyBorder="1" applyAlignment="1">
      <alignment horizontal="left"/>
    </xf>
    <xf numFmtId="0" fontId="15" fillId="3" borderId="40" xfId="0" applyFont="1" applyFill="1" applyBorder="1"/>
    <xf numFmtId="16" fontId="12" fillId="0" borderId="18" xfId="0" quotePrefix="1" applyNumberFormat="1" applyFont="1" applyBorder="1" applyAlignment="1">
      <alignment horizontal="left"/>
    </xf>
    <xf numFmtId="0" fontId="12" fillId="0" borderId="18" xfId="0" quotePrefix="1" applyFont="1" applyBorder="1" applyAlignment="1">
      <alignment horizontal="left"/>
    </xf>
    <xf numFmtId="0" fontId="16" fillId="0" borderId="41" xfId="0" applyFont="1" applyBorder="1" applyAlignment="1">
      <alignment horizontal="left"/>
    </xf>
    <xf numFmtId="0" fontId="17" fillId="0" borderId="30" xfId="0" applyFont="1" applyBorder="1"/>
    <xf numFmtId="165" fontId="16" fillId="0" borderId="24" xfId="1" applyNumberFormat="1" applyFont="1" applyFill="1" applyBorder="1"/>
    <xf numFmtId="0" fontId="18" fillId="0" borderId="24" xfId="0" applyFont="1" applyBorder="1"/>
    <xf numFmtId="0" fontId="18" fillId="0" borderId="28" xfId="0" applyFont="1" applyBorder="1"/>
    <xf numFmtId="0" fontId="15" fillId="0" borderId="40" xfId="0" applyFont="1" applyBorder="1"/>
    <xf numFmtId="0" fontId="2" fillId="0" borderId="23" xfId="0" quotePrefix="1" applyFont="1" applyBorder="1" applyAlignment="1">
      <alignment horizontal="left"/>
    </xf>
    <xf numFmtId="165" fontId="11" fillId="3" borderId="25" xfId="1" applyNumberFormat="1" applyFont="1" applyFill="1" applyBorder="1" applyProtection="1">
      <protection locked="0"/>
    </xf>
    <xf numFmtId="165" fontId="6" fillId="4" borderId="25" xfId="1" applyNumberFormat="1" applyFont="1" applyFill="1" applyBorder="1"/>
    <xf numFmtId="165" fontId="2" fillId="5" borderId="23" xfId="1" applyNumberFormat="1" applyFont="1" applyFill="1" applyBorder="1"/>
    <xf numFmtId="164" fontId="3" fillId="3" borderId="29" xfId="1" applyFont="1" applyFill="1" applyBorder="1"/>
    <xf numFmtId="165" fontId="7" fillId="0" borderId="29" xfId="1" applyNumberFormat="1" applyFont="1" applyBorder="1"/>
    <xf numFmtId="0" fontId="3" fillId="0" borderId="30" xfId="0" applyFont="1" applyBorder="1"/>
    <xf numFmtId="165" fontId="12" fillId="4" borderId="19" xfId="1" applyNumberFormat="1" applyFont="1" applyFill="1" applyBorder="1"/>
    <xf numFmtId="164" fontId="18" fillId="0" borderId="36" xfId="1" applyFont="1" applyFill="1" applyBorder="1"/>
    <xf numFmtId="165" fontId="2" fillId="0" borderId="0" xfId="0" applyNumberFormat="1" applyFont="1"/>
  </cellXfs>
  <cellStyles count="2">
    <cellStyle name="K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8"/>
  <sheetViews>
    <sheetView tabSelected="1" topLeftCell="A24" workbookViewId="0">
      <selection activeCell="F38" sqref="F38"/>
    </sheetView>
  </sheetViews>
  <sheetFormatPr defaultColWidth="8.7109375" defaultRowHeight="14.45"/>
  <cols>
    <col min="1" max="1" width="4" customWidth="1"/>
    <col min="2" max="2" width="27.85546875" customWidth="1"/>
    <col min="3" max="3" width="6.28515625" customWidth="1"/>
    <col min="4" max="4" width="11" customWidth="1"/>
    <col min="5" max="5" width="8.28515625" customWidth="1"/>
    <col min="6" max="6" width="10.42578125" customWidth="1"/>
    <col min="7" max="7" width="7.140625" customWidth="1"/>
    <col min="8" max="8" width="9.28515625" customWidth="1"/>
  </cols>
  <sheetData>
    <row r="1" spans="1:9" s="105" customFormat="1" ht="18.600000000000001">
      <c r="A1" s="8" t="s">
        <v>0</v>
      </c>
      <c r="B1" s="8"/>
      <c r="C1" s="8"/>
      <c r="D1" s="8"/>
      <c r="E1" s="8"/>
      <c r="F1" s="8"/>
      <c r="G1" s="8"/>
      <c r="H1" s="104"/>
      <c r="I1" s="8"/>
    </row>
    <row r="2" spans="1:9" s="103" customFormat="1" ht="15.6">
      <c r="A2" s="3" t="s">
        <v>1</v>
      </c>
      <c r="B2" s="3"/>
      <c r="C2" s="3"/>
      <c r="D2" s="3"/>
      <c r="E2" s="3"/>
      <c r="F2" s="3"/>
      <c r="G2" s="3"/>
      <c r="H2" s="36"/>
      <c r="I2" s="3"/>
    </row>
    <row r="3" spans="1:9" s="1" customFormat="1" ht="10.5">
      <c r="A3" s="2"/>
      <c r="B3" s="2"/>
      <c r="C3" s="2"/>
      <c r="D3" s="2"/>
      <c r="E3" s="2"/>
      <c r="F3" s="2"/>
      <c r="G3" s="2"/>
      <c r="H3" s="37"/>
      <c r="I3" s="2"/>
    </row>
    <row r="4" spans="1:9" ht="15" thickBot="1">
      <c r="A4" s="4" t="s">
        <v>2</v>
      </c>
      <c r="B4" s="4"/>
      <c r="C4" s="26"/>
      <c r="D4" s="26"/>
      <c r="E4" s="26"/>
      <c r="F4" s="26"/>
      <c r="G4" s="26"/>
      <c r="H4" s="38"/>
      <c r="I4" s="26"/>
    </row>
    <row r="5" spans="1:9" s="1" customFormat="1" ht="11.1" thickBot="1">
      <c r="A5" s="121" t="s">
        <v>3</v>
      </c>
      <c r="B5" s="122" t="s">
        <v>4</v>
      </c>
      <c r="C5" s="123"/>
      <c r="D5" s="123"/>
      <c r="E5" s="123"/>
      <c r="F5" s="124" t="s">
        <v>5</v>
      </c>
      <c r="H5" s="39"/>
    </row>
    <row r="6" spans="1:9" s="1" customFormat="1" ht="10.5">
      <c r="A6" s="125">
        <v>1</v>
      </c>
      <c r="B6" s="126" t="s">
        <v>6</v>
      </c>
      <c r="C6" s="127"/>
      <c r="D6" s="128"/>
      <c r="E6" s="128"/>
      <c r="F6" s="129"/>
      <c r="H6" s="39"/>
    </row>
    <row r="7" spans="1:9" s="1" customFormat="1" ht="10.5">
      <c r="A7" s="130" t="s">
        <v>7</v>
      </c>
      <c r="B7" s="29" t="s">
        <v>8</v>
      </c>
      <c r="C7" s="112"/>
      <c r="D7" s="110"/>
      <c r="E7" s="110"/>
      <c r="F7" s="131"/>
      <c r="H7" s="39"/>
    </row>
    <row r="8" spans="1:9" s="1" customFormat="1" ht="10.5">
      <c r="A8" s="132" t="s">
        <v>9</v>
      </c>
      <c r="B8" s="29" t="s">
        <v>10</v>
      </c>
      <c r="C8" s="112"/>
      <c r="D8" s="110"/>
      <c r="E8" s="110"/>
      <c r="F8" s="131"/>
      <c r="H8" s="39"/>
    </row>
    <row r="9" spans="1:9" s="1" customFormat="1" ht="10.5">
      <c r="A9" s="132" t="s">
        <v>11</v>
      </c>
      <c r="B9" s="114" t="s">
        <v>12</v>
      </c>
      <c r="C9" s="112"/>
      <c r="D9" s="110"/>
      <c r="E9" s="111"/>
      <c r="F9" s="131"/>
      <c r="H9" s="39"/>
    </row>
    <row r="10" spans="1:9" s="1" customFormat="1" ht="10.5">
      <c r="A10" s="132" t="s">
        <v>13</v>
      </c>
      <c r="B10" s="114" t="s">
        <v>14</v>
      </c>
      <c r="C10" s="112"/>
      <c r="D10" s="110"/>
      <c r="E10" s="111"/>
      <c r="F10" s="131"/>
      <c r="H10" s="39"/>
    </row>
    <row r="11" spans="1:9" s="1" customFormat="1" ht="10.5">
      <c r="A11" s="132" t="s">
        <v>15</v>
      </c>
      <c r="B11" s="31" t="s">
        <v>16</v>
      </c>
      <c r="C11" s="93"/>
      <c r="F11" s="131"/>
      <c r="H11" s="39"/>
    </row>
    <row r="12" spans="1:9" s="1" customFormat="1" ht="10.5">
      <c r="A12" s="132" t="s">
        <v>17</v>
      </c>
      <c r="B12" s="114" t="s">
        <v>18</v>
      </c>
      <c r="C12" s="112"/>
      <c r="D12" s="110"/>
      <c r="E12" s="111"/>
      <c r="F12" s="131"/>
      <c r="H12" s="39"/>
    </row>
    <row r="13" spans="1:9" s="1" customFormat="1" ht="10.5">
      <c r="A13" s="133">
        <v>2</v>
      </c>
      <c r="B13" s="92" t="s">
        <v>19</v>
      </c>
      <c r="C13" s="93"/>
      <c r="F13" s="131"/>
      <c r="H13" s="39"/>
    </row>
    <row r="14" spans="1:9" s="1" customFormat="1" ht="10.5">
      <c r="A14" s="133">
        <v>3</v>
      </c>
      <c r="B14" s="115" t="s">
        <v>20</v>
      </c>
      <c r="C14" s="112"/>
      <c r="D14" s="110"/>
      <c r="E14" s="111"/>
      <c r="F14" s="131"/>
      <c r="H14" s="39"/>
    </row>
    <row r="15" spans="1:9" s="1" customFormat="1" ht="10.5">
      <c r="A15" s="133">
        <v>4</v>
      </c>
      <c r="B15" s="92" t="s">
        <v>21</v>
      </c>
      <c r="C15" s="93"/>
      <c r="F15" s="131"/>
      <c r="H15" s="39"/>
    </row>
    <row r="16" spans="1:9" s="1" customFormat="1" ht="10.5">
      <c r="A16" s="133">
        <v>5</v>
      </c>
      <c r="B16" s="115" t="s">
        <v>22</v>
      </c>
      <c r="C16" s="112"/>
      <c r="D16" s="110"/>
      <c r="E16" s="111"/>
      <c r="F16" s="131"/>
      <c r="H16" s="39"/>
    </row>
    <row r="17" spans="1:8" s="1" customFormat="1" ht="10.5">
      <c r="A17" s="133">
        <v>6</v>
      </c>
      <c r="B17" s="92" t="s">
        <v>23</v>
      </c>
      <c r="C17" s="93"/>
      <c r="F17" s="131"/>
      <c r="H17" s="39"/>
    </row>
    <row r="18" spans="1:8" s="1" customFormat="1" ht="10.5">
      <c r="A18" s="133">
        <v>7</v>
      </c>
      <c r="B18" s="115" t="s">
        <v>24</v>
      </c>
      <c r="C18" s="112"/>
      <c r="D18" s="110"/>
      <c r="E18" s="111"/>
      <c r="F18" s="131"/>
      <c r="H18" s="39"/>
    </row>
    <row r="19" spans="1:8" s="1" customFormat="1" ht="10.5">
      <c r="A19" s="133">
        <v>8</v>
      </c>
      <c r="B19" s="92" t="s">
        <v>25</v>
      </c>
      <c r="C19" s="93"/>
      <c r="F19" s="131"/>
      <c r="H19" s="39"/>
    </row>
    <row r="20" spans="1:8" s="1" customFormat="1" ht="10.5">
      <c r="A20" s="133">
        <v>9</v>
      </c>
      <c r="B20" s="115" t="s">
        <v>26</v>
      </c>
      <c r="C20" s="112"/>
      <c r="D20" s="110"/>
      <c r="E20" s="111"/>
      <c r="F20" s="131"/>
      <c r="H20" s="39"/>
    </row>
    <row r="21" spans="1:8" s="1" customFormat="1" ht="10.5">
      <c r="A21" s="133">
        <v>10</v>
      </c>
      <c r="B21" s="115" t="s">
        <v>27</v>
      </c>
      <c r="C21" s="112"/>
      <c r="D21" s="110"/>
      <c r="E21" s="111"/>
      <c r="F21" s="131"/>
      <c r="H21" s="39"/>
    </row>
    <row r="22" spans="1:8" s="1" customFormat="1" ht="10.5">
      <c r="A22" s="133">
        <v>11</v>
      </c>
      <c r="B22" s="117" t="s">
        <v>28</v>
      </c>
      <c r="C22" s="118"/>
      <c r="D22" s="23"/>
      <c r="E22" s="23"/>
      <c r="F22" s="131"/>
      <c r="H22" s="39"/>
    </row>
    <row r="23" spans="1:8" s="108" customFormat="1" ht="10.5">
      <c r="A23" s="134"/>
      <c r="B23" s="119" t="s">
        <v>29</v>
      </c>
      <c r="C23" s="120" t="s">
        <v>30</v>
      </c>
      <c r="D23" s="113" t="s">
        <v>31</v>
      </c>
      <c r="E23" s="113" t="s">
        <v>32</v>
      </c>
      <c r="F23" s="135"/>
      <c r="H23" s="109"/>
    </row>
    <row r="24" spans="1:8" s="108" customFormat="1" ht="10.5">
      <c r="A24" s="136" t="s">
        <v>33</v>
      </c>
      <c r="B24" s="119" t="s">
        <v>34</v>
      </c>
      <c r="C24" s="151">
        <v>50</v>
      </c>
      <c r="D24" s="116"/>
      <c r="E24" s="116"/>
      <c r="F24" s="143"/>
      <c r="H24" s="109"/>
    </row>
    <row r="25" spans="1:8" s="108" customFormat="1" ht="10.5">
      <c r="A25" s="137" t="s">
        <v>35</v>
      </c>
      <c r="B25" s="119" t="s">
        <v>36</v>
      </c>
      <c r="C25" s="151">
        <v>50</v>
      </c>
      <c r="D25" s="116"/>
      <c r="E25" s="116"/>
      <c r="F25" s="143"/>
      <c r="H25" s="109"/>
    </row>
    <row r="26" spans="1:8" s="108" customFormat="1" ht="10.5">
      <c r="A26" s="137" t="s">
        <v>37</v>
      </c>
      <c r="B26" s="119" t="s">
        <v>38</v>
      </c>
      <c r="C26" s="151">
        <v>100</v>
      </c>
      <c r="D26" s="116"/>
      <c r="E26" s="116"/>
      <c r="F26" s="143"/>
      <c r="H26" s="109"/>
    </row>
    <row r="27" spans="1:8" s="108" customFormat="1" ht="10.5">
      <c r="A27" s="137" t="s">
        <v>39</v>
      </c>
      <c r="B27" s="119" t="s">
        <v>40</v>
      </c>
      <c r="C27" s="151">
        <v>200</v>
      </c>
      <c r="D27" s="116"/>
      <c r="E27" s="116"/>
      <c r="F27" s="143"/>
      <c r="H27" s="109"/>
    </row>
    <row r="28" spans="1:8" s="1" customFormat="1" ht="11.1" thickBot="1">
      <c r="A28" s="133"/>
      <c r="B28" s="117" t="s">
        <v>41</v>
      </c>
      <c r="C28" s="118"/>
      <c r="D28" s="23"/>
      <c r="E28" s="23"/>
      <c r="F28" s="131"/>
      <c r="H28" s="39"/>
    </row>
    <row r="29" spans="1:8" s="1" customFormat="1" ht="12.6" thickBot="1">
      <c r="A29" s="138"/>
      <c r="B29" s="139" t="s">
        <v>42</v>
      </c>
      <c r="C29" s="140"/>
      <c r="D29" s="141"/>
      <c r="E29" s="142"/>
      <c r="F29" s="152">
        <f>SUM(F7:F28)</f>
        <v>0</v>
      </c>
      <c r="H29" s="39"/>
    </row>
    <row r="30" spans="1:8" s="1" customFormat="1" ht="10.5">
      <c r="A30" s="106"/>
      <c r="C30" s="107"/>
      <c r="H30" s="39"/>
    </row>
    <row r="31" spans="1:8" s="26" customFormat="1" ht="13.5" thickBot="1">
      <c r="A31" s="4" t="s">
        <v>43</v>
      </c>
      <c r="B31" s="4"/>
      <c r="C31" s="4"/>
      <c r="D31" s="4"/>
      <c r="E31" s="4"/>
      <c r="F31" s="4"/>
      <c r="G31" s="4"/>
      <c r="H31" s="4"/>
    </row>
    <row r="32" spans="1:8" s="1" customFormat="1" ht="10.5">
      <c r="A32" s="40" t="s">
        <v>3</v>
      </c>
      <c r="B32" s="9" t="s">
        <v>44</v>
      </c>
      <c r="C32" s="10" t="s">
        <v>45</v>
      </c>
      <c r="D32" s="10" t="s">
        <v>46</v>
      </c>
      <c r="E32" s="11" t="s">
        <v>47</v>
      </c>
      <c r="F32" s="5" t="s">
        <v>48</v>
      </c>
      <c r="G32" s="12" t="s">
        <v>49</v>
      </c>
      <c r="H32" s="5" t="s">
        <v>50</v>
      </c>
    </row>
    <row r="33" spans="1:8" s="1" customFormat="1" ht="10.5">
      <c r="A33" s="7"/>
      <c r="B33" s="13"/>
      <c r="C33" s="14"/>
      <c r="D33" s="14"/>
      <c r="E33" s="15" t="s">
        <v>51</v>
      </c>
      <c r="F33" s="16" t="s">
        <v>51</v>
      </c>
      <c r="G33" s="17" t="s">
        <v>52</v>
      </c>
      <c r="H33" s="16" t="s">
        <v>51</v>
      </c>
    </row>
    <row r="34" spans="1:8" s="1" customFormat="1" ht="11.1" thickBot="1">
      <c r="A34" s="41"/>
      <c r="B34" s="18"/>
      <c r="C34" s="19"/>
      <c r="D34" s="19"/>
      <c r="E34" s="20" t="s">
        <v>53</v>
      </c>
      <c r="F34" s="21" t="s">
        <v>54</v>
      </c>
      <c r="G34" s="22"/>
      <c r="H34" s="21" t="s">
        <v>55</v>
      </c>
    </row>
    <row r="35" spans="1:8" s="1" customFormat="1" ht="11.1" thickBot="1">
      <c r="A35" s="42"/>
      <c r="B35" s="2"/>
      <c r="C35" s="2"/>
      <c r="D35" s="2"/>
      <c r="E35" s="2"/>
      <c r="F35" s="32"/>
      <c r="G35" s="2"/>
      <c r="H35" s="32"/>
    </row>
    <row r="36" spans="1:8" s="1" customFormat="1" ht="11.1" thickBot="1">
      <c r="A36" s="43">
        <v>1</v>
      </c>
      <c r="B36" s="44" t="s">
        <v>56</v>
      </c>
      <c r="C36" s="45" t="s">
        <v>57</v>
      </c>
      <c r="D36" s="45"/>
      <c r="E36" s="46"/>
      <c r="F36" s="102">
        <f>C30</f>
        <v>0</v>
      </c>
      <c r="G36" s="47">
        <v>9.6299999999999997E-2</v>
      </c>
      <c r="H36" s="35">
        <f>F36*G36</f>
        <v>0</v>
      </c>
    </row>
    <row r="37" spans="1:8" s="1" customFormat="1" ht="10.5">
      <c r="A37" s="51">
        <v>2</v>
      </c>
      <c r="B37" s="52" t="s">
        <v>58</v>
      </c>
      <c r="C37" s="23"/>
      <c r="D37" s="23"/>
      <c r="E37" s="24"/>
      <c r="F37" s="30"/>
      <c r="G37" s="29"/>
      <c r="H37" s="6"/>
    </row>
    <row r="38" spans="1:8" s="1" customFormat="1" ht="10.5">
      <c r="A38" s="53" t="s">
        <v>59</v>
      </c>
      <c r="B38" s="54" t="s">
        <v>60</v>
      </c>
      <c r="C38" s="23" t="s">
        <v>61</v>
      </c>
      <c r="D38" s="55"/>
      <c r="E38" s="56">
        <v>1000</v>
      </c>
      <c r="F38" s="6">
        <f>D38*E38</f>
        <v>0</v>
      </c>
      <c r="G38" s="57">
        <v>5.28E-2</v>
      </c>
      <c r="H38" s="33">
        <f t="shared" ref="H38:H39" si="0">F38*G38</f>
        <v>0</v>
      </c>
    </row>
    <row r="39" spans="1:8" s="1" customFormat="1" ht="11.1" thickBot="1">
      <c r="A39" s="59" t="s">
        <v>62</v>
      </c>
      <c r="B39" s="60" t="s">
        <v>63</v>
      </c>
      <c r="C39" s="61" t="s">
        <v>61</v>
      </c>
      <c r="D39" s="62"/>
      <c r="E39" s="63">
        <v>10000</v>
      </c>
      <c r="F39" s="64">
        <f t="shared" ref="F39" si="1">D39*E39</f>
        <v>0</v>
      </c>
      <c r="G39" s="65">
        <v>6.5100000000000005E-2</v>
      </c>
      <c r="H39" s="66">
        <f t="shared" si="0"/>
        <v>0</v>
      </c>
    </row>
    <row r="40" spans="1:8" s="1" customFormat="1" ht="11.1" thickBot="1">
      <c r="A40" s="67"/>
      <c r="B40" s="68" t="s">
        <v>64</v>
      </c>
      <c r="C40" s="69"/>
      <c r="D40" s="70"/>
      <c r="E40" s="69"/>
      <c r="F40" s="71"/>
      <c r="G40" s="69"/>
      <c r="H40" s="72">
        <f>SUM(H38:H39)</f>
        <v>0</v>
      </c>
    </row>
    <row r="41" spans="1:8" s="1" customFormat="1" ht="10.5">
      <c r="A41" s="51">
        <v>3</v>
      </c>
      <c r="B41" s="73" t="s">
        <v>65</v>
      </c>
      <c r="C41" s="73"/>
      <c r="D41" s="73"/>
      <c r="E41" s="74"/>
      <c r="F41" s="73"/>
      <c r="G41" s="73"/>
      <c r="H41" s="75"/>
    </row>
    <row r="42" spans="1:8" s="1" customFormat="1" ht="10.5">
      <c r="A42" s="53" t="s">
        <v>66</v>
      </c>
      <c r="B42" s="48" t="s">
        <v>67</v>
      </c>
      <c r="C42" s="49" t="s">
        <v>68</v>
      </c>
      <c r="D42" s="76"/>
      <c r="E42" s="77">
        <v>15</v>
      </c>
      <c r="F42" s="49"/>
      <c r="G42" s="50" t="s">
        <v>69</v>
      </c>
      <c r="H42" s="78">
        <f>D42*E42</f>
        <v>0</v>
      </c>
    </row>
    <row r="43" spans="1:8" s="1" customFormat="1" ht="10.5">
      <c r="A43" s="58" t="s">
        <v>70</v>
      </c>
      <c r="B43" s="54" t="s">
        <v>71</v>
      </c>
      <c r="C43" s="23" t="s">
        <v>72</v>
      </c>
      <c r="D43" s="79"/>
      <c r="E43" s="81">
        <v>40000</v>
      </c>
      <c r="F43" s="23"/>
      <c r="G43" s="24"/>
      <c r="H43" s="33">
        <f>D43*E43</f>
        <v>0</v>
      </c>
    </row>
    <row r="44" spans="1:8" s="1" customFormat="1" ht="10.5">
      <c r="A44" s="58" t="s">
        <v>73</v>
      </c>
      <c r="B44" s="54" t="s">
        <v>74</v>
      </c>
      <c r="C44" s="23" t="s">
        <v>75</v>
      </c>
      <c r="D44" s="79"/>
      <c r="E44" s="80">
        <v>1.25</v>
      </c>
      <c r="F44" s="23"/>
      <c r="G44" s="24"/>
      <c r="H44" s="33">
        <f>D44*E44</f>
        <v>0</v>
      </c>
    </row>
    <row r="45" spans="1:8" s="1" customFormat="1" ht="11.1" thickBot="1">
      <c r="A45" s="144" t="s">
        <v>76</v>
      </c>
      <c r="B45" s="82" t="s">
        <v>77</v>
      </c>
      <c r="C45" s="27" t="s">
        <v>78</v>
      </c>
      <c r="D45" s="145"/>
      <c r="E45" s="146">
        <v>219000</v>
      </c>
      <c r="F45" s="27"/>
      <c r="G45" s="28"/>
      <c r="H45" s="147"/>
    </row>
    <row r="46" spans="1:8" s="1" customFormat="1" ht="11.1" thickBot="1">
      <c r="A46" s="83"/>
      <c r="B46" s="44" t="s">
        <v>79</v>
      </c>
      <c r="C46" s="84"/>
      <c r="D46" s="148"/>
      <c r="E46" s="149"/>
      <c r="F46" s="84"/>
      <c r="G46" s="150"/>
      <c r="H46" s="34">
        <f>SUM(H42:H45)</f>
        <v>0</v>
      </c>
    </row>
    <row r="47" spans="1:8" s="1" customFormat="1" ht="11.1" thickBot="1">
      <c r="A47" s="83">
        <v>4</v>
      </c>
      <c r="B47" s="44" t="s">
        <v>80</v>
      </c>
      <c r="C47" s="84"/>
      <c r="D47" s="85"/>
      <c r="E47" s="85"/>
      <c r="F47" s="86"/>
      <c r="G47" s="87"/>
      <c r="H47" s="34">
        <v>0</v>
      </c>
    </row>
    <row r="48" spans="1:8" s="1" customFormat="1" ht="11.1" thickBot="1">
      <c r="A48" s="83">
        <v>5</v>
      </c>
      <c r="B48" s="25" t="s">
        <v>81</v>
      </c>
      <c r="C48" s="25"/>
      <c r="D48" s="25"/>
      <c r="E48" s="25"/>
      <c r="F48" s="88"/>
      <c r="G48" s="89"/>
      <c r="H48" s="90">
        <f>H36+H40+H46+H47</f>
        <v>0</v>
      </c>
    </row>
    <row r="49" spans="1:9" s="1" customFormat="1" ht="10.5"/>
    <row r="50" spans="1:9" s="1" customFormat="1" ht="10.5">
      <c r="A50" s="2" t="s">
        <v>82</v>
      </c>
      <c r="B50" s="2"/>
      <c r="C50" s="2"/>
      <c r="D50" s="2"/>
      <c r="E50" s="2"/>
      <c r="F50" s="2"/>
      <c r="G50" s="2"/>
      <c r="H50" s="2"/>
    </row>
    <row r="51" spans="1:9" s="1" customFormat="1" ht="10.5">
      <c r="A51" s="1" t="s">
        <v>83</v>
      </c>
    </row>
    <row r="52" spans="1:9" s="1" customFormat="1" ht="10.5">
      <c r="A52" s="31"/>
      <c r="B52" s="31" t="s">
        <v>84</v>
      </c>
      <c r="C52" s="91">
        <v>50</v>
      </c>
      <c r="D52" s="31" t="s">
        <v>85</v>
      </c>
      <c r="E52" s="31"/>
      <c r="F52" s="92"/>
      <c r="G52" s="31"/>
      <c r="H52" s="31"/>
      <c r="I52" s="1" t="s">
        <v>69</v>
      </c>
    </row>
    <row r="53" spans="1:9" s="1" customFormat="1" ht="10.5">
      <c r="A53" s="31"/>
      <c r="B53" s="31" t="s">
        <v>86</v>
      </c>
      <c r="C53" s="91">
        <v>20000</v>
      </c>
      <c r="D53" s="31" t="s">
        <v>87</v>
      </c>
      <c r="E53" s="31"/>
      <c r="F53" s="31"/>
      <c r="G53" s="31"/>
      <c r="H53" s="31"/>
    </row>
    <row r="54" spans="1:9" s="1" customFormat="1" ht="10.5">
      <c r="A54" s="31"/>
      <c r="B54" s="31" t="s">
        <v>88</v>
      </c>
      <c r="C54" s="91">
        <f>C52*C53/1000000*365</f>
        <v>365</v>
      </c>
      <c r="D54" s="31" t="s">
        <v>89</v>
      </c>
      <c r="E54" s="31"/>
      <c r="F54" s="31"/>
      <c r="G54" s="31"/>
      <c r="H54" s="31"/>
    </row>
    <row r="55" spans="1:9" s="1" customFormat="1" ht="10.5">
      <c r="A55" s="31"/>
      <c r="B55" s="31" t="s">
        <v>90</v>
      </c>
      <c r="C55" s="91">
        <v>100</v>
      </c>
      <c r="D55" s="31" t="s">
        <v>91</v>
      </c>
      <c r="E55" s="31"/>
      <c r="F55" s="31"/>
      <c r="G55" s="31"/>
      <c r="H55" s="31"/>
    </row>
    <row r="56" spans="1:9" s="1" customFormat="1" ht="10.5">
      <c r="A56" s="31"/>
      <c r="B56" s="31" t="s">
        <v>92</v>
      </c>
      <c r="C56" s="91">
        <v>500</v>
      </c>
      <c r="D56" s="31" t="s">
        <v>91</v>
      </c>
      <c r="E56" s="31"/>
      <c r="F56" s="31"/>
      <c r="G56" s="31"/>
      <c r="H56" s="31"/>
    </row>
    <row r="57" spans="1:9" s="1" customFormat="1" ht="10.5">
      <c r="A57" s="31"/>
      <c r="B57" s="31" t="s">
        <v>93</v>
      </c>
      <c r="C57" s="93">
        <f>C55*C54</f>
        <v>36500</v>
      </c>
      <c r="D57" s="31" t="s">
        <v>94</v>
      </c>
      <c r="E57" s="31"/>
      <c r="F57" s="31"/>
      <c r="G57" s="94"/>
      <c r="H57" s="31"/>
    </row>
    <row r="58" spans="1:9" s="1" customFormat="1" ht="10.5">
      <c r="A58" s="31"/>
      <c r="B58" s="31" t="s">
        <v>95</v>
      </c>
      <c r="C58" s="93">
        <f>C56*C54</f>
        <v>182500</v>
      </c>
      <c r="D58" s="31" t="s">
        <v>94</v>
      </c>
      <c r="E58" s="31"/>
      <c r="F58" s="31"/>
      <c r="G58" s="31"/>
      <c r="H58" s="31"/>
    </row>
    <row r="59" spans="1:9" s="1" customFormat="1" ht="10.5">
      <c r="B59" s="1" t="s">
        <v>96</v>
      </c>
      <c r="C59" s="95">
        <f>SUM(C57:C58)</f>
        <v>219000</v>
      </c>
      <c r="D59" s="1" t="s">
        <v>94</v>
      </c>
    </row>
    <row r="60" spans="1:9" s="1" customFormat="1" ht="10.5">
      <c r="A60" s="2"/>
      <c r="B60" s="1" t="s">
        <v>97</v>
      </c>
      <c r="F60" s="2"/>
      <c r="G60" s="2"/>
      <c r="H60" s="2"/>
    </row>
    <row r="61" spans="1:9" s="1" customFormat="1" ht="10.5">
      <c r="A61" s="2"/>
      <c r="B61" s="1" t="s">
        <v>98</v>
      </c>
      <c r="C61" s="1" t="s">
        <v>99</v>
      </c>
      <c r="E61" s="153">
        <f>C59/25*100</f>
        <v>876000</v>
      </c>
      <c r="F61" s="2"/>
      <c r="G61" s="2"/>
      <c r="H61" s="2"/>
    </row>
    <row r="62" spans="1:9" s="1" customFormat="1" ht="10.5"/>
    <row r="63" spans="1:9" s="1" customFormat="1" ht="10.5">
      <c r="A63" s="96"/>
      <c r="B63" s="97" t="s">
        <v>100</v>
      </c>
      <c r="C63" s="97"/>
      <c r="D63" s="98"/>
    </row>
    <row r="64" spans="1:9" s="1" customFormat="1" ht="10.5">
      <c r="A64" s="99"/>
      <c r="B64" s="100" t="s">
        <v>101</v>
      </c>
      <c r="C64" s="100"/>
      <c r="D64" s="101"/>
    </row>
    <row r="65" s="1" customFormat="1" ht="10.5"/>
    <row r="66" s="1" customFormat="1" ht="10.5"/>
    <row r="67" s="1" customFormat="1" ht="10.5"/>
    <row r="68" s="1" customFormat="1" ht="10.5"/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7109375" defaultRowHeight="14.4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iv_x00e5_ xmlns="adbb2028-43e6-4cc2-a67b-7a6125cf5ee2">Basis</Niv_x00e5_>
    <Fase xmlns="adbb2028-43e6-4cc2-a67b-7a6125cf5ee2" xsi:nil="true"/>
    <Vedlikehold xmlns="adbb2028-43e6-4cc2-a67b-7a6125cf5ee2" xsi:nil="true"/>
    <Tekstansvarlig xmlns="adbb2028-43e6-4cc2-a67b-7a6125cf5ee2">
      <UserInfo>
        <DisplayName/>
        <AccountId xsi:nil="true"/>
        <AccountType/>
      </UserInfo>
    </Tekstansvarlig>
    <TaxCatchAll xmlns="82b74a00-43a6-4076-ac55-a30bded87187" xsi:nil="true"/>
    <Funksjon xmlns="adbb2028-43e6-4cc2-a67b-7a6125cf5ee2" xsi:nil="true"/>
    <Status xmlns="adbb2028-43e6-4cc2-a67b-7a6125cf5ee2">Ikke påbegynt</Status>
    <Godkjenner xmlns="adbb2028-43e6-4cc2-a67b-7a6125cf5ee2">
      <UserInfo>
        <DisplayName/>
        <AccountId xsi:nil="true"/>
        <AccountType/>
      </UserInfo>
    </Godkjenner>
    <Kategori xmlns="adbb2028-43e6-4cc2-a67b-7a6125cf5ee2" xsi:nil="true"/>
    <Fagansvarlig xmlns="adbb2028-43e6-4cc2-a67b-7a6125cf5ee2" xsi:nil="true"/>
    <Publisert xmlns="adbb2028-43e6-4cc2-a67b-7a6125cf5ee2" xsi:nil="true"/>
    <Kontrollansvarli xmlns="adbb2028-43e6-4cc2-a67b-7a6125cf5ee2">
      <UserInfo>
        <DisplayName/>
        <AccountId xsi:nil="true"/>
        <AccountType/>
      </UserInfo>
    </Kontrollansvarli>
    <Revisjonsbehov xmlns="adbb2028-43e6-4cc2-a67b-7a6125cf5ee2" xsi:nil="true"/>
    <Emne xmlns="adbb2028-43e6-4cc2-a67b-7a6125cf5ee2" xsi:nil="true"/>
    <lcf76f155ced4ddcb4097134ff3c332f xmlns="adbb2028-43e6-4cc2-a67b-7a6125cf5ee2">
      <Terms xmlns="http://schemas.microsoft.com/office/infopath/2007/PartnerControls"/>
    </lcf76f155ced4ddcb4097134ff3c332f>
    <Eksempelskriver xmlns="adbb2028-43e6-4cc2-a67b-7a6125cf5ee2">
      <UserInfo>
        <DisplayName/>
        <AccountId xsi:nil="true"/>
        <AccountType/>
      </UserInfo>
    </Eksempelskriver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739FE704F80C14DA225DF2A1DC23842" ma:contentTypeVersion="26" ma:contentTypeDescription="Opprett et nytt dokument." ma:contentTypeScope="" ma:versionID="7eb76cc1dde259b92bb402c6d3ce9c85">
  <xsd:schema xmlns:xsd="http://www.w3.org/2001/XMLSchema" xmlns:xs="http://www.w3.org/2001/XMLSchema" xmlns:p="http://schemas.microsoft.com/office/2006/metadata/properties" xmlns:ns2="5371e8e2-a9e8-46df-a91b-761db99c8728" xmlns:ns3="7bfd8652-9f54-45a4-9684-efa1596a6182" xmlns:ns4="adbb2028-43e6-4cc2-a67b-7a6125cf5ee2" xmlns:ns5="82b74a00-43a6-4076-ac55-a30bded87187" targetNamespace="http://schemas.microsoft.com/office/2006/metadata/properties" ma:root="true" ma:fieldsID="22b730eb0ceb5dacbab03a2bd04d8e1d" ns2:_="" ns3:_="" ns4:_="" ns5:_="">
    <xsd:import namespace="5371e8e2-a9e8-46df-a91b-761db99c8728"/>
    <xsd:import namespace="7bfd8652-9f54-45a4-9684-efa1596a6182"/>
    <xsd:import namespace="adbb2028-43e6-4cc2-a67b-7a6125cf5ee2"/>
    <xsd:import namespace="82b74a00-43a6-4076-ac55-a30bded8718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4:MediaLengthInSeconds" minOccurs="0"/>
                <xsd:element ref="ns4:Tekstansvarlig" minOccurs="0"/>
                <xsd:element ref="ns4:Kontrollansvarli" minOccurs="0"/>
                <xsd:element ref="ns4:Godkjenner" minOccurs="0"/>
                <xsd:element ref="ns4:Status" minOccurs="0"/>
                <xsd:element ref="ns4:Emne" minOccurs="0"/>
                <xsd:element ref="ns4:Funksjon" minOccurs="0"/>
                <xsd:element ref="ns4:Niv_x00e5_" minOccurs="0"/>
                <xsd:element ref="ns4:Fase" minOccurs="0"/>
                <xsd:element ref="ns4:Revisjonsbehov" minOccurs="0"/>
                <xsd:element ref="ns4:lcf76f155ced4ddcb4097134ff3c332f" minOccurs="0"/>
                <xsd:element ref="ns5:TaxCatchAll" minOccurs="0"/>
                <xsd:element ref="ns4:MediaServiceObjectDetectorVersions" minOccurs="0"/>
                <xsd:element ref="ns4:MediaServiceSearchProperties" minOccurs="0"/>
                <xsd:element ref="ns4:Kategori" minOccurs="0"/>
                <xsd:element ref="ns4:Fagansvarlig" minOccurs="0"/>
                <xsd:element ref="ns4:Eksempelskriver" minOccurs="0"/>
                <xsd:element ref="ns4:Vedlikehold" minOccurs="0"/>
                <xsd:element ref="ns4:Publisert" minOccurs="0"/>
                <xsd:element ref="ns4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71e8e2-a9e8-46df-a91b-761db99c872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fd8652-9f54-45a4-9684-efa1596a6182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bb2028-43e6-4cc2-a67b-7a6125cf5ee2" elementFormDefault="qualified">
    <xsd:import namespace="http://schemas.microsoft.com/office/2006/documentManagement/types"/>
    <xsd:import namespace="http://schemas.microsoft.com/office/infopath/2007/PartnerControls"/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Tekstansvarlig" ma:index="20" nillable="true" ma:displayName="Tekstansvarlig" ma:description="Den som redigerer utkast" ma:format="Dropdown" ma:list="UserInfo" ma:SharePointGroup="0" ma:internalName="Tekstansvarlig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Kontrollansvarli" ma:index="21" nillable="true" ma:displayName="Kontrollansvarli" ma:description="Den som kvalitetssikrer tekstutkastet. Må være en annen enn tekstansvarlig." ma:format="Dropdown" ma:list="UserInfo" ma:SharePointGroup="0" ma:internalName="Kontrollansvarli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Godkjenner" ma:index="22" nillable="true" ma:displayName="Godkjenner" ma:description="Den som godkjenner etter KS. Kan være samme som ansvarlig for tekst eller kontroll, men ikke begge." ma:format="Dropdown" ma:list="UserInfo" ma:SharePointGroup="0" ma:internalName="Godkjen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tatus" ma:index="23" nillable="true" ma:displayName="Status" ma:default="Ikke påbegynt" ma:description="Hvor langt har man kommet med teksten" ma:format="RadioButtons" ma:internalName="Status">
      <xsd:simpleType>
        <xsd:restriction base="dms:Choice">
          <xsd:enumeration value="Ikke påbegynt"/>
          <xsd:enumeration value="Under arbeid"/>
          <xsd:enumeration value="Til KS"/>
          <xsd:enumeration value="Til Godkjenning"/>
          <xsd:enumeration value="Godkjent"/>
        </xsd:restriction>
      </xsd:simpleType>
    </xsd:element>
    <xsd:element name="Emne" ma:index="24" nillable="true" ma:displayName="Emne" ma:description="Kategori i kriteriveiviseren 1.0" ma:format="Dropdown" ma:internalName="Emn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Energi"/>
                    <xsd:enumeration value="Inneklima"/>
                    <xsd:enumeration value="Ledelse"/>
                    <xsd:enumeration value="LCC"/>
                    <xsd:enumeration value="Materialer"/>
                    <xsd:enumeration value="Rigg og drift"/>
                    <xsd:enumeration value="Transport"/>
                    <xsd:enumeration value="Utslipp fra byggeplass"/>
                    <xsd:enumeration value="Økologi og overvann"/>
                    <xsd:enumeration value="Menneskerettigheter"/>
                  </xsd:restriction>
                </xsd:simpleType>
              </xsd:element>
            </xsd:sequence>
          </xsd:extension>
        </xsd:complexContent>
      </xsd:complexType>
    </xsd:element>
    <xsd:element name="Funksjon" ma:index="25" nillable="true" ma:displayName="Funksjon" ma:description="Funksjon i anskaffelsesprosessen" ma:format="Dropdown" ma:internalName="Funksjon">
      <xsd:simpleType>
        <xsd:restriction base="dms:Choice">
          <xsd:enumeration value="Teknisk spesifikasjon"/>
          <xsd:enumeration value="Kvalifikasjon"/>
          <xsd:enumeration value="Tildeling"/>
          <xsd:enumeration value="Kontraktskrav"/>
        </xsd:restriction>
      </xsd:simpleType>
    </xsd:element>
    <xsd:element name="Niv_x00e5_" ma:index="26" nillable="true" ma:displayName="Nivå" ma:default="Basis" ma:description="Bærekraftsambisjoner" ma:format="Dropdown" ma:internalName="Niv_x00e5_">
      <xsd:simpleType>
        <xsd:restriction base="dms:Choice">
          <xsd:enumeration value="Avansert"/>
          <xsd:enumeration value="Basis"/>
          <xsd:enumeration value="Spydspiss"/>
        </xsd:restriction>
      </xsd:simpleType>
    </xsd:element>
    <xsd:element name="Fase" ma:index="27" nillable="true" ma:displayName="Fase" ma:format="Dropdown" ma:internalName="Fa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Prosjektering"/>
                    <xsd:enumeration value="Totalentreprise"/>
                  </xsd:restriction>
                </xsd:simpleType>
              </xsd:element>
            </xsd:sequence>
          </xsd:extension>
        </xsd:complexContent>
      </xsd:complexType>
    </xsd:element>
    <xsd:element name="Revisjonsbehov" ma:index="28" nillable="true" ma:displayName="Revisjonsbehov" ma:format="Dropdown" ma:internalName="Revisjonsbehov">
      <xsd:simpleType>
        <xsd:restriction base="dms:Choice">
          <xsd:enumeration value="Beholdes uten endringer"/>
          <xsd:enumeration value="Må endres"/>
          <xsd:enumeration value="Slettes"/>
          <xsd:enumeration value="Nytt krav"/>
          <xsd:enumeration value="Fjernes / oppdateres etter Q4"/>
        </xsd:restriction>
      </xsd:simpleType>
    </xsd:element>
    <xsd:element name="lcf76f155ced4ddcb4097134ff3c332f" ma:index="30" nillable="true" ma:taxonomy="true" ma:internalName="lcf76f155ced4ddcb4097134ff3c332f" ma:taxonomyFieldName="MediaServiceImageTags" ma:displayName="Bildemerkelapper" ma:readOnly="false" ma:fieldId="{5cf76f15-5ced-4ddc-b409-7134ff3c332f}" ma:taxonomyMulti="true" ma:sspId="eb0be57b-a27d-473a-a780-396a8013085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3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Kategori" ma:index="34" nillable="true" ma:displayName="Kategori" ma:format="Dropdown" ma:internalName="Kategori">
      <xsd:simpleType>
        <xsd:restriction base="dms:Choice">
          <xsd:enumeration value="Avfallsinnsamling"/>
          <xsd:enumeration value="Bygg anlegg og eiendom"/>
          <xsd:enumeration value="Helse og omsorg"/>
          <xsd:enumeration value="IKT og elektronikk"/>
          <xsd:enumeration value="Mat og måltid"/>
          <xsd:enumeration value="Møbler"/>
          <xsd:enumeration value="Rådgivningstjenester"/>
          <xsd:enumeration value="Renhold"/>
          <xsd:enumeration value="Tekstil"/>
          <xsd:enumeration value="Transport"/>
        </xsd:restriction>
      </xsd:simpleType>
    </xsd:element>
    <xsd:element name="Fagansvarlig" ma:index="35" nillable="true" ma:displayName="Fagansvarlig" ma:format="Dropdown" ma:internalName="Fagansvarlig">
      <xsd:simpleType>
        <xsd:restriction base="dms:Text">
          <xsd:maxLength value="255"/>
        </xsd:restriction>
      </xsd:simpleType>
    </xsd:element>
    <xsd:element name="Eksempelskriver" ma:index="36" nillable="true" ma:displayName="Eksempelskriver" ma:format="Dropdown" ma:list="UserInfo" ma:SharePointGroup="0" ma:internalName="Eksempelskriv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Vedlikehold" ma:index="37" nillable="true" ma:displayName="Vedlikehold" ma:format="DateOnly" ma:internalName="Vedlikehold">
      <xsd:simpleType>
        <xsd:restriction base="dms:DateTime"/>
      </xsd:simpleType>
    </xsd:element>
    <xsd:element name="Publisert" ma:index="38" nillable="true" ma:displayName="Publisert" ma:format="DateOnly" ma:internalName="Publisert">
      <xsd:simpleType>
        <xsd:restriction base="dms:DateTime"/>
      </xsd:simpleType>
    </xsd:element>
    <xsd:element name="MediaServiceBillingMetadata" ma:index="3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b74a00-43a6-4076-ac55-a30bded87187" elementFormDefault="qualified">
    <xsd:import namespace="http://schemas.microsoft.com/office/2006/documentManagement/types"/>
    <xsd:import namespace="http://schemas.microsoft.com/office/infopath/2007/PartnerControls"/>
    <xsd:element name="TaxCatchAll" ma:index="31" nillable="true" ma:displayName="Taxonomy Catch All Column" ma:hidden="true" ma:list="{0529d230-0ab2-4853-b0ca-7c1faee354f2}" ma:internalName="TaxCatchAll" ma:showField="CatchAllData" ma:web="82b74a00-43a6-4076-ac55-a30bded8718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9A78565-DA46-46C0-941C-8C3ADE0A3A3A}"/>
</file>

<file path=customXml/itemProps2.xml><?xml version="1.0" encoding="utf-8"?>
<ds:datastoreItem xmlns:ds="http://schemas.openxmlformats.org/officeDocument/2006/customXml" ds:itemID="{4B7554EB-4A75-4C09-B4EA-5FB19150CF34}"/>
</file>

<file path=customXml/itemProps3.xml><?xml version="1.0" encoding="utf-8"?>
<ds:datastoreItem xmlns:ds="http://schemas.openxmlformats.org/officeDocument/2006/customXml" ds:itemID="{EE34CE8D-CAD2-4085-AB75-44A02111863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COWI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OJV</dc:creator>
  <cp:keywords/>
  <dc:description/>
  <cp:lastModifiedBy/>
  <cp:revision/>
  <dcterms:created xsi:type="dcterms:W3CDTF">2011-06-28T06:02:11Z</dcterms:created>
  <dcterms:modified xsi:type="dcterms:W3CDTF">2025-07-02T11:13:55Z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-1117368189</vt:i4>
  </property>
  <property fmtid="{D5CDD505-2E9C-101B-9397-08002B2CF9AE}" pid="3" name="_NewReviewCycle">
    <vt:lpwstr/>
  </property>
  <property fmtid="{D5CDD505-2E9C-101B-9397-08002B2CF9AE}" pid="4" name="_EmailSubject">
    <vt:lpwstr>HRA Storanipa - konkurransegrunnlag entreprise M1 - maskin og prosess</vt:lpwstr>
  </property>
  <property fmtid="{D5CDD505-2E9C-101B-9397-08002B2CF9AE}" pid="5" name="_AuthorEmail">
    <vt:lpwstr>KJJ@cowi.com</vt:lpwstr>
  </property>
  <property fmtid="{D5CDD505-2E9C-101B-9397-08002B2CF9AE}" pid="6" name="_AuthorEmailDisplayName">
    <vt:lpwstr>Kjersti Jahnsen</vt:lpwstr>
  </property>
  <property fmtid="{D5CDD505-2E9C-101B-9397-08002B2CF9AE}" pid="7" name="_PreviousAdHocReviewCycleID">
    <vt:i4>31743398</vt:i4>
  </property>
  <property fmtid="{D5CDD505-2E9C-101B-9397-08002B2CF9AE}" pid="8" name="ContentTypeId">
    <vt:lpwstr>0x010100A739FE704F80C14DA225DF2A1DC23842</vt:lpwstr>
  </property>
  <property fmtid="{D5CDD505-2E9C-101B-9397-08002B2CF9AE}" pid="9" name="_ReviewingToolsShownOnce">
    <vt:lpwstr/>
  </property>
</Properties>
</file>