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AG\Pasientreiser\Anbud pasienttransport 469 -1744\2025 Anbud landeveistransport\Dokumenter UNN - opprinnelige konkurranse rammeavtaler\"/>
    </mc:Choice>
  </mc:AlternateContent>
  <xr:revisionPtr revIDLastSave="0" documentId="8_{874BD61B-F067-4157-B763-73B7F40F3AC1}" xr6:coauthVersionLast="36" xr6:coauthVersionMax="36" xr10:uidLastSave="{00000000-0000-0000-0000-000000000000}"/>
  <bookViews>
    <workbookView xWindow="0" yWindow="0" windowWidth="25780" windowHeight="7880" xr2:uid="{00000000-000D-0000-FFFF-FFFF00000000}"/>
  </bookViews>
  <sheets>
    <sheet name="Anbud 2025" sheetId="18" r:id="rId1"/>
    <sheet name="Laksvatn" sheetId="1" r:id="rId2"/>
    <sheet name="Nordkjosbotn" sheetId="2" r:id="rId3"/>
    <sheet name="Storsteinnes" sheetId="3" r:id="rId4"/>
    <sheet name="Andselv" sheetId="4" r:id="rId5"/>
    <sheet name="Setermoen" sheetId="5" r:id="rId6"/>
    <sheet name="Sjøvegan" sheetId="6" r:id="rId7"/>
    <sheet name="Hamnvik" sheetId="7" r:id="rId8"/>
    <sheet name="Grovfjord" sheetId="8" r:id="rId9"/>
    <sheet name="Ramsund" sheetId="9" r:id="rId10"/>
    <sheet name="Evenskjer" sheetId="10" r:id="rId11"/>
    <sheet name="Evenes" sheetId="11" r:id="rId12"/>
    <sheet name="Hansnes" sheetId="13" r:id="rId13"/>
    <sheet name="Sørreisa" sheetId="14" r:id="rId14"/>
    <sheet name="Tennevoll" sheetId="15" r:id="rId15"/>
    <sheet name="Bjerkvik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8" l="1"/>
  <c r="F19" i="18"/>
  <c r="E19" i="18"/>
  <c r="C19" i="18"/>
  <c r="F18" i="18"/>
  <c r="E18" i="18"/>
  <c r="C18" i="18"/>
  <c r="F17" i="18"/>
  <c r="E17" i="18"/>
  <c r="C17" i="18"/>
  <c r="F16" i="18"/>
  <c r="E16" i="18"/>
  <c r="C16" i="18"/>
  <c r="F15" i="18"/>
  <c r="E15" i="18"/>
  <c r="C15" i="18"/>
  <c r="F14" i="18"/>
  <c r="E14" i="18"/>
  <c r="C14" i="18"/>
  <c r="F13" i="18"/>
  <c r="E13" i="18"/>
  <c r="C13" i="18"/>
  <c r="F12" i="18"/>
  <c r="E12" i="18"/>
  <c r="C12" i="18"/>
  <c r="F11" i="18"/>
  <c r="E11" i="18"/>
  <c r="C11" i="18"/>
  <c r="F10" i="18"/>
  <c r="E10" i="18"/>
  <c r="C10" i="18"/>
  <c r="F9" i="18"/>
  <c r="E9" i="18"/>
  <c r="C9" i="18"/>
  <c r="F8" i="18"/>
  <c r="E8" i="18"/>
  <c r="C8" i="18"/>
  <c r="F7" i="18"/>
  <c r="E7" i="18"/>
  <c r="C7" i="18"/>
  <c r="F6" i="18"/>
  <c r="E6" i="18"/>
  <c r="C6" i="18"/>
  <c r="F5" i="18"/>
  <c r="E5" i="18"/>
</calcChain>
</file>

<file path=xl/sharedStrings.xml><?xml version="1.0" encoding="utf-8"?>
<sst xmlns="http://schemas.openxmlformats.org/spreadsheetml/2006/main" count="215" uniqueCount="94">
  <si>
    <t>Søylediagrammene viser tidspunkt når pasienten er klar for henting.</t>
  </si>
  <si>
    <t>Aktiviteten er målt i antall rekvisisjoner (ikke antall turer) i perioden 1 jan til 31 des 2024</t>
  </si>
  <si>
    <t>Det vil være naturlige svingninger i løpet av en dag, i løpet av ukens dager og de forskjellige måneder gjennom året.</t>
  </si>
  <si>
    <t xml:space="preserve">Antall kommunekryssende rekvisisjoner omfatter også volumet som går med Helseekspressen fra Narvik til Tromsø. </t>
  </si>
  <si>
    <t>Antall kommuneinterne turer er som regel lokalt i Ullsfjord, samt til Nordkjosbotn.</t>
  </si>
  <si>
    <t>Kommuneintern (lokale oppdrag)</t>
  </si>
  <si>
    <t>Kommunekryssende (Langturer ut av Kommunen)</t>
  </si>
  <si>
    <t>Startsted  Laksvatn</t>
  </si>
  <si>
    <t>Startsted  Nordkjosbotn</t>
  </si>
  <si>
    <t>Antall kommunekryssende rekvisisjoner omfatter også volumet som går med Helseekspressen fra Narvik til Tromsø.</t>
  </si>
  <si>
    <t>Antall kommuneinterne turer er som regel lokalt rundt Nordkjosbotn og til Storsteinnes.</t>
  </si>
  <si>
    <t>Startsted Storsteinnes</t>
  </si>
  <si>
    <t>Startsted Andselv</t>
  </si>
  <si>
    <t>Antall kommuneinterne turer er som regel lokalt rundt Andselv, samt områdene i Øverbygd.</t>
  </si>
  <si>
    <t>Startsted Setermoen</t>
  </si>
  <si>
    <t>Antall kommuneinterne turer er som regel lokalt rundt Setermoen.</t>
  </si>
  <si>
    <t>Startsted Sjøvegan</t>
  </si>
  <si>
    <t>Antall kommuneinterne turer er som regel lokalt rundt Sjøvegan</t>
  </si>
  <si>
    <t>Startsted Hamnvik</t>
  </si>
  <si>
    <t>Antall kommuneinterne turer er i hovedsak oppdrag på Rolla og Andørja.</t>
  </si>
  <si>
    <t>Startsted Grovfjord</t>
  </si>
  <si>
    <t>Antall kommunekryssende rekvisisjoner omfatter et lite volum som går med Helseekspressen fra Narvik til Tromsø.</t>
  </si>
  <si>
    <t>Antall kommuneinterne turer er mellom Grovfjord og Evenskjer i hovedsak.</t>
  </si>
  <si>
    <t>Startsted Ramsund</t>
  </si>
  <si>
    <t>Antall kommuneinterne turer er mellom Ramsund-Tjeldøya og Evenskjer i hovedsak.</t>
  </si>
  <si>
    <t>Startsted Evenskjer</t>
  </si>
  <si>
    <t>Antall kommuneinterne turer er mellom Evenskjer og Grovfjord.</t>
  </si>
  <si>
    <t>Startsted Evenes</t>
  </si>
  <si>
    <t>Antall kommuneinterne turer er i Evenes kommune.</t>
  </si>
  <si>
    <t>Startsted Hansnes</t>
  </si>
  <si>
    <t>Antall kommunekryssende rekvisisjoner er i all hovedsak til Tromsø.</t>
  </si>
  <si>
    <t>Antall kommuneinterne turer er i området Hansnes, samt Ringvassøya med Reinøya og Rebbenesøy.</t>
  </si>
  <si>
    <t>Startsted Sørreisa</t>
  </si>
  <si>
    <t>Antall kommuneinterne turer er i området Sørreisa.</t>
  </si>
  <si>
    <t>Startsted Tennevoll</t>
  </si>
  <si>
    <t>Antall kommuneinterne turer er i området Lavangen.</t>
  </si>
  <si>
    <t>Starsted Bjerkvik</t>
  </si>
  <si>
    <r>
      <t xml:space="preserve">Aktiviteten er målt i antall rekvisisjoner (ikke antall turer) i perioden 1 okt 21 til 30 sept 22 i </t>
    </r>
    <r>
      <rPr>
        <b/>
        <u/>
        <sz val="11"/>
        <color theme="1"/>
        <rFont val="Calibri"/>
        <family val="2"/>
        <scheme val="minor"/>
      </rPr>
      <t>diagram Narvik!</t>
    </r>
  </si>
  <si>
    <t>Antall kommunekryssende rekvisisjoner omfatter også volumet som går med Pasientekspressen fra Setermoen til Harstad, samt Helseekspressen fra Narvik.</t>
  </si>
  <si>
    <t>Startsted Bjerkvik vil være tilgjengelig 12 timer 0600-1800. Turoppdrag utenfor kjernetid kan betjenes fra Startsted Narvik.</t>
  </si>
  <si>
    <t xml:space="preserve">UNN
Kapasitetsbehov, estimert oppdragsmengde og omsetning
</t>
  </si>
  <si>
    <t>Antall rekvisisjoner tildelt som lange oppdrag,
12 mnd, jan 24- des 24**</t>
  </si>
  <si>
    <t>Antall rekvisisjoner tildelt som korte oppdrag, 12 mnd, jan 24 - des 24***</t>
  </si>
  <si>
    <t>Ordinær transport</t>
  </si>
  <si>
    <t>Omsetning 
inkl mva</t>
  </si>
  <si>
    <t>Tilgjengelighet</t>
  </si>
  <si>
    <t>Legevakt</t>
  </si>
  <si>
    <t>Ventetidstakst</t>
  </si>
  <si>
    <t>Minimums-vederlag</t>
  </si>
  <si>
    <t>Oppstart</t>
  </si>
  <si>
    <t>Startsted</t>
  </si>
  <si>
    <t>Ant turer 12 mnd</t>
  </si>
  <si>
    <t>Andel av omsetning</t>
  </si>
  <si>
    <t>Antall turer totalt</t>
  </si>
  <si>
    <t>Krav til minimums-kapasitet</t>
  </si>
  <si>
    <t>12 mnd, 2024</t>
  </si>
  <si>
    <t xml:space="preserve">Nærmeste </t>
  </si>
  <si>
    <t>Laksvatn</t>
  </si>
  <si>
    <t>Hverdager 06:00 - 18:00</t>
  </si>
  <si>
    <t>Storsteinnes</t>
  </si>
  <si>
    <t>Nordkjosbotn</t>
  </si>
  <si>
    <t>24-timersservice</t>
  </si>
  <si>
    <t>Andselv</t>
  </si>
  <si>
    <t>Setermoen</t>
  </si>
  <si>
    <t>Bardu</t>
  </si>
  <si>
    <t>Sjøvegan</t>
  </si>
  <si>
    <t>Hamnvik</t>
  </si>
  <si>
    <t>Tennevoll</t>
  </si>
  <si>
    <t>Sørreisa</t>
  </si>
  <si>
    <t>Finnsnes</t>
  </si>
  <si>
    <t>Grovfjord</t>
  </si>
  <si>
    <t>Evenes</t>
  </si>
  <si>
    <t>Evenskjer</t>
  </si>
  <si>
    <t>Hansnes</t>
  </si>
  <si>
    <t>Ramsund</t>
  </si>
  <si>
    <t>Bjerkvik</t>
  </si>
  <si>
    <t>Narvik</t>
  </si>
  <si>
    <t>** som hovedregel vil et oppdrag over 10 km være regnet som langt oppdrag, det er dette som vises i statistikken.</t>
  </si>
  <si>
    <t>Et lavt volum av papirrekvisisjoner, særlig fra legevakt kveld/helg er ikke med i tallgrunnlaget.</t>
  </si>
  <si>
    <t>Kommuneinterne rekvisisjoner i hele UNN HF, årene 2022, 2023 og 2024.</t>
  </si>
  <si>
    <t>Kommunekryssende rekvisisjoner i hele UNN HF, årene 2023 og 2024.</t>
  </si>
  <si>
    <t>*** som hovedregel vil et oppdrag under 10 km være regnet som lokaltur, det er dette som vises i statistikken.</t>
  </si>
  <si>
    <t>Avtalen ble avsluttet 28 februar 2025.</t>
  </si>
  <si>
    <r>
      <t xml:space="preserve">Søylediagrammene viser tidspunkt for når pasienten er klar for henting </t>
    </r>
    <r>
      <rPr>
        <b/>
        <u/>
        <sz val="11"/>
        <color rgb="FFFF0000"/>
        <rFont val="Calibri"/>
        <family val="2"/>
        <scheme val="minor"/>
      </rPr>
      <t>KUN mars 2022</t>
    </r>
    <r>
      <rPr>
        <sz val="11"/>
        <color rgb="FFFF0000"/>
        <rFont val="Calibri"/>
        <family val="2"/>
        <scheme val="minor"/>
      </rPr>
      <t xml:space="preserve">, </t>
    </r>
    <r>
      <rPr>
        <b/>
        <u/>
        <sz val="11"/>
        <color rgb="FFFF0000"/>
        <rFont val="Calibri"/>
        <family val="2"/>
        <scheme val="minor"/>
      </rPr>
      <t>pr virkedag på angitt klokkeslett!</t>
    </r>
    <r>
      <rPr>
        <sz val="11"/>
        <color theme="1"/>
        <rFont val="Calibri"/>
        <family val="2"/>
        <scheme val="minor"/>
      </rPr>
      <t xml:space="preserve"> Dette pga kommunesammenslåing.</t>
    </r>
  </si>
  <si>
    <t>Tabellene viser at det er liten grad av trafikk utenfor kjernetid.</t>
  </si>
  <si>
    <t>Maksimums-kapasitet</t>
  </si>
  <si>
    <t>5****</t>
  </si>
  <si>
    <t>****Årsak til maks kapasitet er at legevakt tilhører dette startsted, med 67% krav utenfor kjernetid. I 2024 er det utført ca 100 transporter basert på papirrekvisisjoner her.</t>
  </si>
  <si>
    <r>
      <t xml:space="preserve">0600-1800 eller </t>
    </r>
    <r>
      <rPr>
        <b/>
        <sz val="10"/>
        <color rgb="FF000000"/>
        <rFont val="Calibri"/>
        <family val="2"/>
      </rPr>
      <t>24-timersservice*</t>
    </r>
  </si>
  <si>
    <t>*Avtaler med 24-timers service slik de er beskrevet her er uansett avgrenset mot løpende avtale.</t>
  </si>
  <si>
    <t>Dekningsområde utenom kjernetid</t>
  </si>
  <si>
    <t>Snarest</t>
  </si>
  <si>
    <t xml:space="preserve">          Check Point Threat Extraction Secured This Document</t>
  </si>
  <si>
    <t>Get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</si>
</sst>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Total&quot;\ @"/>
    <numFmt numFmtId="165" formatCode="[$-409]h:mm"/>
    <numFmt numFmtId="166" formatCode="_-* #,##0_-;\-* #,##0_-;_-* &quot;-&quot;??_-;_-@_-"/>
    <numFmt numFmtId="167" formatCode="&quot;kr&quot;\ #,##0.00"/>
    <numFmt numFmtId="168" formatCode="&quot;kr&quot;\ #,##0"/>
    <numFmt numFmtId="169" formatCode="dd/mm/yyyy;@"/>
  </numFmts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6F6F6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/>
      <bottom style="medium">
        <color rgb="FFFFFFFF"/>
      </bottom>
      <diagonal/>
    </border>
    <border>
      <left/>
      <right style="medium">
        <color theme="0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rgb="FFE55586"/>
      </bottom>
      <diagonal/>
    </border>
  </borders>
  <cellStyleXfs count="4">
    <xf numFmtId="0" fontId="0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9" fillId="0" borderId="0"/>
  </cellStyleXfs>
  <cellXfs count="95">
    <xf numFmtId="0" fontId="0" fillId="0" borderId="0" xfId="0"/>
    <xf numFmtId="0" fontId="19" fillId="6" borderId="28" xfId="3" applyFont="1" applyFill="1" applyBorder="1" applyAlignment="1">
      <alignment horizontal="center" vertical="center"/>
    </xf>
    <xf numFmtId="0" fontId="20" fillId="6" borderId="28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8" fillId="3" borderId="27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/>
    <xf numFmtId="0" fontId="1" fillId="2" borderId="2" xfId="0" applyFont="1" applyFill="1" applyBorder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3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1" fillId="0" borderId="3" xfId="0" applyFont="1" applyBorder="1"/>
    <xf numFmtId="0" fontId="1" fillId="2" borderId="4" xfId="0" applyFont="1" applyFill="1" applyBorder="1"/>
    <xf numFmtId="0" fontId="2" fillId="0" borderId="0" xfId="0" applyFont="1" applyFill="1"/>
    <xf numFmtId="0" fontId="6" fillId="0" borderId="0" xfId="0" applyFont="1"/>
    <xf numFmtId="0" fontId="8" fillId="3" borderId="5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9" fillId="3" borderId="7" xfId="0" applyFont="1" applyFill="1" applyBorder="1" applyAlignment="1">
      <alignment horizontal="center" vertical="center" wrapText="1" readingOrder="1"/>
    </xf>
    <xf numFmtId="3" fontId="10" fillId="4" borderId="8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wrapText="1" readingOrder="1"/>
    </xf>
    <xf numFmtId="0" fontId="8" fillId="3" borderId="9" xfId="0" applyFont="1" applyFill="1" applyBorder="1" applyAlignment="1">
      <alignment horizontal="center" wrapText="1" readingOrder="1"/>
    </xf>
    <xf numFmtId="0" fontId="11" fillId="3" borderId="6" xfId="0" applyFont="1" applyFill="1" applyBorder="1" applyAlignment="1">
      <alignment horizontal="center" wrapText="1" readingOrder="1"/>
    </xf>
    <xf numFmtId="0" fontId="8" fillId="3" borderId="6" xfId="0" applyFont="1" applyFill="1" applyBorder="1" applyAlignment="1">
      <alignment horizontal="center" wrapText="1" readingOrder="1"/>
    </xf>
    <xf numFmtId="0" fontId="8" fillId="3" borderId="10" xfId="0" applyFont="1" applyFill="1" applyBorder="1" applyAlignment="1">
      <alignment horizontal="center" wrapText="1" readingOrder="1"/>
    </xf>
    <xf numFmtId="0" fontId="8" fillId="3" borderId="11" xfId="0" applyFont="1" applyFill="1" applyBorder="1" applyAlignment="1">
      <alignment horizontal="center" wrapText="1" readingOrder="1"/>
    </xf>
    <xf numFmtId="0" fontId="8" fillId="3" borderId="12" xfId="0" applyFont="1" applyFill="1" applyBorder="1" applyAlignment="1">
      <alignment horizontal="center" wrapText="1" readingOrder="1"/>
    </xf>
    <xf numFmtId="0" fontId="12" fillId="5" borderId="9" xfId="0" applyFont="1" applyFill="1" applyBorder="1" applyAlignment="1">
      <alignment horizontal="left" vertical="center" wrapText="1" readingOrder="1"/>
    </xf>
    <xf numFmtId="166" fontId="13" fillId="5" borderId="9" xfId="1" applyNumberFormat="1" applyFont="1" applyFill="1" applyBorder="1" applyAlignment="1">
      <alignment horizontal="left" wrapText="1" readingOrder="1"/>
    </xf>
    <xf numFmtId="9" fontId="13" fillId="5" borderId="9" xfId="2" applyFont="1" applyFill="1" applyBorder="1" applyAlignment="1">
      <alignment horizontal="center" wrapText="1" readingOrder="1"/>
    </xf>
    <xf numFmtId="166" fontId="13" fillId="5" borderId="9" xfId="1" applyNumberFormat="1" applyFont="1" applyFill="1" applyBorder="1" applyAlignment="1">
      <alignment horizontal="right" wrapText="1" readingOrder="1"/>
    </xf>
    <xf numFmtId="166" fontId="13" fillId="5" borderId="6" xfId="1" applyNumberFormat="1" applyFont="1" applyFill="1" applyBorder="1" applyAlignment="1">
      <alignment horizontal="center" wrapText="1" readingOrder="1"/>
    </xf>
    <xf numFmtId="49" fontId="13" fillId="5" borderId="13" xfId="1" quotePrefix="1" applyNumberFormat="1" applyFont="1" applyFill="1" applyBorder="1" applyAlignment="1">
      <alignment horizontal="center" wrapText="1" readingOrder="1"/>
    </xf>
    <xf numFmtId="49" fontId="13" fillId="5" borderId="14" xfId="1" quotePrefix="1" applyNumberFormat="1" applyFont="1" applyFill="1" applyBorder="1" applyAlignment="1">
      <alignment horizontal="center" wrapText="1" readingOrder="1"/>
    </xf>
    <xf numFmtId="0" fontId="14" fillId="5" borderId="11" xfId="0" applyFont="1" applyFill="1" applyBorder="1" applyAlignment="1">
      <alignment horizontal="center" wrapText="1"/>
    </xf>
    <xf numFmtId="167" fontId="14" fillId="5" borderId="11" xfId="0" applyNumberFormat="1" applyFont="1" applyFill="1" applyBorder="1" applyAlignment="1">
      <alignment horizontal="center" wrapText="1"/>
    </xf>
    <xf numFmtId="168" fontId="14" fillId="5" borderId="11" xfId="0" applyNumberFormat="1" applyFont="1" applyFill="1" applyBorder="1" applyAlignment="1">
      <alignment horizontal="center" wrapText="1"/>
    </xf>
    <xf numFmtId="169" fontId="15" fillId="5" borderId="15" xfId="0" applyNumberFormat="1" applyFont="1" applyFill="1" applyBorder="1" applyAlignment="1">
      <alignment horizontal="left"/>
    </xf>
    <xf numFmtId="166" fontId="12" fillId="5" borderId="9" xfId="1" applyNumberFormat="1" applyFont="1" applyFill="1" applyBorder="1" applyAlignment="1">
      <alignment horizontal="left" wrapText="1" readingOrder="1"/>
    </xf>
    <xf numFmtId="166" fontId="12" fillId="5" borderId="6" xfId="1" applyNumberFormat="1" applyFont="1" applyFill="1" applyBorder="1" applyAlignment="1">
      <alignment horizontal="center" wrapText="1" readingOrder="1"/>
    </xf>
    <xf numFmtId="49" fontId="12" fillId="5" borderId="16" xfId="1" applyNumberFormat="1" applyFont="1" applyFill="1" applyBorder="1" applyAlignment="1">
      <alignment horizontal="center" wrapText="1" readingOrder="1"/>
    </xf>
    <xf numFmtId="49" fontId="12" fillId="5" borderId="17" xfId="1" applyNumberFormat="1" applyFont="1" applyFill="1" applyBorder="1" applyAlignment="1">
      <alignment horizontal="center" wrapText="1" readingOrder="1"/>
    </xf>
    <xf numFmtId="49" fontId="16" fillId="5" borderId="16" xfId="1" applyNumberFormat="1" applyFont="1" applyFill="1" applyBorder="1" applyAlignment="1">
      <alignment horizontal="center" wrapText="1" readingOrder="1"/>
    </xf>
    <xf numFmtId="49" fontId="13" fillId="5" borderId="11" xfId="1" quotePrefix="1" applyNumberFormat="1" applyFont="1" applyFill="1" applyBorder="1" applyAlignment="1">
      <alignment horizontal="center" wrapText="1" readingOrder="1"/>
    </xf>
    <xf numFmtId="0" fontId="12" fillId="5" borderId="5" xfId="0" applyFont="1" applyFill="1" applyBorder="1" applyAlignment="1">
      <alignment horizontal="left" vertical="center" wrapText="1" readingOrder="1"/>
    </xf>
    <xf numFmtId="166" fontId="12" fillId="5" borderId="5" xfId="1" applyNumberFormat="1" applyFont="1" applyFill="1" applyBorder="1" applyAlignment="1">
      <alignment horizontal="left" wrapText="1" readingOrder="1"/>
    </xf>
    <xf numFmtId="166" fontId="12" fillId="5" borderId="18" xfId="1" applyNumberFormat="1" applyFont="1" applyFill="1" applyBorder="1" applyAlignment="1">
      <alignment horizontal="center" wrapText="1" readingOrder="1"/>
    </xf>
    <xf numFmtId="49" fontId="12" fillId="5" borderId="19" xfId="1" applyNumberFormat="1" applyFont="1" applyFill="1" applyBorder="1" applyAlignment="1">
      <alignment horizontal="center" wrapText="1" readingOrder="1"/>
    </xf>
    <xf numFmtId="0" fontId="14" fillId="5" borderId="19" xfId="0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left" vertical="center" wrapText="1" readingOrder="1"/>
    </xf>
    <xf numFmtId="166" fontId="13" fillId="5" borderId="11" xfId="1" applyNumberFormat="1" applyFont="1" applyFill="1" applyBorder="1" applyAlignment="1">
      <alignment horizontal="left" wrapText="1" readingOrder="1"/>
    </xf>
    <xf numFmtId="166" fontId="13" fillId="5" borderId="11" xfId="1" applyNumberFormat="1" applyFont="1" applyFill="1" applyBorder="1" applyAlignment="1">
      <alignment horizontal="center" wrapText="1" readingOrder="1"/>
    </xf>
    <xf numFmtId="49" fontId="16" fillId="5" borderId="11" xfId="1" applyNumberFormat="1" applyFont="1" applyFill="1" applyBorder="1" applyAlignment="1">
      <alignment horizontal="center" wrapText="1" readingOrder="1"/>
    </xf>
    <xf numFmtId="49" fontId="17" fillId="5" borderId="11" xfId="1" applyNumberFormat="1" applyFont="1" applyFill="1" applyBorder="1" applyAlignment="1">
      <alignment horizontal="center" wrapText="1" readingOrder="1"/>
    </xf>
    <xf numFmtId="0" fontId="12" fillId="5" borderId="20" xfId="0" applyFont="1" applyFill="1" applyBorder="1" applyAlignment="1">
      <alignment horizontal="left" vertical="center" wrapText="1" readingOrder="1"/>
    </xf>
    <xf numFmtId="166" fontId="13" fillId="5" borderId="20" xfId="1" applyNumberFormat="1" applyFont="1" applyFill="1" applyBorder="1" applyAlignment="1">
      <alignment horizontal="left" wrapText="1" readingOrder="1"/>
    </xf>
    <xf numFmtId="9" fontId="13" fillId="5" borderId="5" xfId="2" applyFont="1" applyFill="1" applyBorder="1" applyAlignment="1">
      <alignment horizontal="center" wrapText="1" readingOrder="1"/>
    </xf>
    <xf numFmtId="166" fontId="13" fillId="5" borderId="5" xfId="1" applyNumberFormat="1" applyFont="1" applyFill="1" applyBorder="1" applyAlignment="1">
      <alignment horizontal="right" wrapText="1" readingOrder="1"/>
    </xf>
    <xf numFmtId="166" fontId="13" fillId="5" borderId="20" xfId="1" applyNumberFormat="1" applyFont="1" applyFill="1" applyBorder="1" applyAlignment="1">
      <alignment horizontal="center" wrapText="1" readingOrder="1"/>
    </xf>
    <xf numFmtId="49" fontId="12" fillId="5" borderId="21" xfId="1" applyNumberFormat="1" applyFont="1" applyFill="1" applyBorder="1" applyAlignment="1">
      <alignment horizontal="center" wrapText="1" readingOrder="1"/>
    </xf>
    <xf numFmtId="49" fontId="13" fillId="5" borderId="20" xfId="1" quotePrefix="1" applyNumberFormat="1" applyFont="1" applyFill="1" applyBorder="1" applyAlignment="1">
      <alignment horizontal="center" wrapText="1" readingOrder="1"/>
    </xf>
    <xf numFmtId="0" fontId="14" fillId="5" borderId="20" xfId="0" applyFont="1" applyFill="1" applyBorder="1" applyAlignment="1">
      <alignment horizontal="center" wrapText="1"/>
    </xf>
    <xf numFmtId="168" fontId="14" fillId="5" borderId="20" xfId="0" applyNumberFormat="1" applyFont="1" applyFill="1" applyBorder="1" applyAlignment="1">
      <alignment horizontal="center" wrapText="1"/>
    </xf>
    <xf numFmtId="169" fontId="15" fillId="5" borderId="22" xfId="0" applyNumberFormat="1" applyFont="1" applyFill="1" applyBorder="1" applyAlignment="1">
      <alignment horizontal="left"/>
    </xf>
    <xf numFmtId="0" fontId="12" fillId="5" borderId="23" xfId="0" applyFont="1" applyFill="1" applyBorder="1" applyAlignment="1">
      <alignment horizontal="left" vertical="center" wrapText="1" readingOrder="1"/>
    </xf>
    <xf numFmtId="49" fontId="12" fillId="5" borderId="24" xfId="1" applyNumberFormat="1" applyFont="1" applyFill="1" applyBorder="1" applyAlignment="1">
      <alignment horizontal="center" wrapText="1" readingOrder="1"/>
    </xf>
    <xf numFmtId="0" fontId="3" fillId="0" borderId="0" xfId="0" applyFont="1"/>
    <xf numFmtId="0" fontId="0" fillId="0" borderId="7" xfId="0" applyBorder="1"/>
    <xf numFmtId="0" fontId="0" fillId="0" borderId="12" xfId="0" applyBorder="1"/>
    <xf numFmtId="0" fontId="0" fillId="0" borderId="25" xfId="0" applyBorder="1"/>
    <xf numFmtId="0" fontId="0" fillId="0" borderId="17" xfId="0" applyBorder="1"/>
    <xf numFmtId="0" fontId="7" fillId="0" borderId="0" xfId="0" applyFont="1"/>
    <xf numFmtId="1" fontId="17" fillId="5" borderId="9" xfId="1" applyNumberFormat="1" applyFont="1" applyFill="1" applyBorder="1" applyAlignment="1">
      <alignment horizontal="center" wrapText="1" readingOrder="1"/>
    </xf>
    <xf numFmtId="1" fontId="17" fillId="5" borderId="5" xfId="1" applyNumberFormat="1" applyFont="1" applyFill="1" applyBorder="1" applyAlignment="1">
      <alignment horizontal="center" wrapText="1" readingOrder="1"/>
    </xf>
    <xf numFmtId="1" fontId="17" fillId="5" borderId="11" xfId="1" applyNumberFormat="1" applyFont="1" applyFill="1" applyBorder="1" applyAlignment="1">
      <alignment horizontal="center" wrapText="1" readingOrder="1"/>
    </xf>
    <xf numFmtId="1" fontId="17" fillId="5" borderId="20" xfId="1" applyNumberFormat="1" applyFont="1" applyFill="1" applyBorder="1" applyAlignment="1">
      <alignment horizontal="center" wrapText="1" readingOrder="1"/>
    </xf>
    <xf numFmtId="49" fontId="17" fillId="5" borderId="16" xfId="1" applyNumberFormat="1" applyFont="1" applyFill="1" applyBorder="1" applyAlignment="1">
      <alignment horizontal="center" wrapText="1" readingOrder="1"/>
    </xf>
    <xf numFmtId="0" fontId="9" fillId="3" borderId="26" xfId="0" applyFont="1" applyFill="1" applyBorder="1" applyAlignment="1">
      <alignment horizontal="center" vertical="center" wrapText="1" readingOrder="1"/>
    </xf>
    <xf numFmtId="1" fontId="17" fillId="5" borderId="6" xfId="1" applyNumberFormat="1" applyFont="1" applyFill="1" applyBorder="1" applyAlignment="1">
      <alignment horizontal="center" wrapText="1" readingOrder="1"/>
    </xf>
    <xf numFmtId="1" fontId="17" fillId="5" borderId="18" xfId="1" applyNumberFormat="1" applyFont="1" applyFill="1" applyBorder="1" applyAlignment="1">
      <alignment horizontal="center" wrapText="1" readingOrder="1"/>
    </xf>
    <xf numFmtId="0" fontId="9" fillId="3" borderId="9" xfId="0" applyFont="1" applyFill="1" applyBorder="1" applyAlignment="1">
      <alignment horizontal="center" wrapText="1" readingOrder="1"/>
    </xf>
    <xf numFmtId="0" fontId="0" fillId="2" borderId="0" xfId="0" applyFill="1"/>
    <xf numFmtId="0" fontId="0" fillId="0" borderId="0" xfId="0" applyFill="1"/>
    <xf numFmtId="3" fontId="0" fillId="0" borderId="0" xfId="0" applyNumberFormat="1" applyFill="1"/>
    <xf numFmtId="0" fontId="16" fillId="2" borderId="0" xfId="0" applyFont="1" applyFill="1" applyAlignment="1">
      <alignment horizontal="left" vertical="center" readingOrder="1"/>
    </xf>
    <xf numFmtId="0" fontId="15" fillId="5" borderId="11" xfId="0" applyFont="1" applyFill="1" applyBorder="1" applyAlignment="1">
      <alignment horizontal="right"/>
    </xf>
    <xf numFmtId="0" fontId="15" fillId="5" borderId="23" xfId="0" applyFont="1" applyFill="1" applyBorder="1" applyAlignment="1">
      <alignment horizontal="center"/>
    </xf>
    <xf numFmtId="169" fontId="14" fillId="5" borderId="22" xfId="0" applyNumberFormat="1" applyFont="1" applyFill="1" applyBorder="1" applyAlignment="1">
      <alignment horizontal="left"/>
    </xf>
    <xf numFmtId="0" fontId="18" fillId="0" borderId="15" xfId="0" applyFont="1" applyBorder="1"/>
    <xf numFmtId="0" fontId="18" fillId="0" borderId="0" xfId="0" applyFont="1"/>
  </cellXfs>
  <cellStyles count="4">
    <cellStyle name="Hyperkobling" xfId="3" builtinId="8"/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28</xdr:row>
      <xdr:rowOff>0</xdr:rowOff>
    </xdr:from>
    <xdr:to>
      <xdr:col>14</xdr:col>
      <xdr:colOff>386597</xdr:colOff>
      <xdr:row>39</xdr:row>
      <xdr:rowOff>156525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A282F51-D7AE-4D29-9B0E-4B1298FA1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6905625"/>
          <a:ext cx="12811125" cy="22479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214314</xdr:colOff>
      <xdr:row>43</xdr:row>
      <xdr:rowOff>154781</xdr:rowOff>
    </xdr:from>
    <xdr:to>
      <xdr:col>14</xdr:col>
      <xdr:colOff>113192</xdr:colOff>
      <xdr:row>56</xdr:row>
      <xdr:rowOff>42717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0EDF4A-64ED-458A-8591-09DCE6A23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9915525"/>
          <a:ext cx="12525375" cy="23622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1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4D59CC-184F-4363-8D9A-273FD99B8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9</xdr:row>
      <xdr:rowOff>95250</xdr:rowOff>
    </xdr:from>
    <xdr:to>
      <xdr:col>6</xdr:col>
      <xdr:colOff>485775</xdr:colOff>
      <xdr:row>27</xdr:row>
      <xdr:rowOff>109405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000D63E-8BFA-497D-AD50-725F20A96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19275"/>
          <a:ext cx="4838700" cy="34385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95250</xdr:colOff>
      <xdr:row>9</xdr:row>
      <xdr:rowOff>85725</xdr:rowOff>
    </xdr:from>
    <xdr:to>
      <xdr:col>15</xdr:col>
      <xdr:colOff>354995</xdr:colOff>
      <xdr:row>27</xdr:row>
      <xdr:rowOff>115815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F8DDB2F-8CF7-43AC-89C1-C1009D028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1809750"/>
          <a:ext cx="4829175" cy="34575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9</xdr:row>
      <xdr:rowOff>95250</xdr:rowOff>
    </xdr:from>
    <xdr:to>
      <xdr:col>6</xdr:col>
      <xdr:colOff>361950</xdr:colOff>
      <xdr:row>27</xdr:row>
      <xdr:rowOff>109405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C12DAA1-88F6-4BC5-8991-40CABB380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819275"/>
          <a:ext cx="4838700" cy="34385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114300</xdr:colOff>
      <xdr:row>9</xdr:row>
      <xdr:rowOff>104775</xdr:rowOff>
    </xdr:from>
    <xdr:to>
      <xdr:col>14</xdr:col>
      <xdr:colOff>374045</xdr:colOff>
      <xdr:row>27</xdr:row>
      <xdr:rowOff>134865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2E2F808-FCB1-466B-A1F8-E8BBB880F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0" y="1828800"/>
          <a:ext cx="4829175" cy="34575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157483</xdr:colOff>
      <xdr:row>9</xdr:row>
      <xdr:rowOff>95251</xdr:rowOff>
    </xdr:from>
    <xdr:to>
      <xdr:col>6</xdr:col>
      <xdr:colOff>298375</xdr:colOff>
      <xdr:row>27</xdr:row>
      <xdr:rowOff>76201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4EB93FD-2316-46D2-A0CF-8ADE27C62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819275"/>
          <a:ext cx="4714875" cy="34099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145096</xdr:colOff>
      <xdr:row>9</xdr:row>
      <xdr:rowOff>76200</xdr:rowOff>
    </xdr:from>
    <xdr:to>
      <xdr:col>14</xdr:col>
      <xdr:colOff>432030</xdr:colOff>
      <xdr:row>27</xdr:row>
      <xdr:rowOff>133350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060BF65-094C-4389-8447-C16A5FA2D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8875" y="1800225"/>
          <a:ext cx="4857750" cy="34861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161792</xdr:colOff>
      <xdr:row>9</xdr:row>
      <xdr:rowOff>95251</xdr:rowOff>
    </xdr:from>
    <xdr:to>
      <xdr:col>6</xdr:col>
      <xdr:colOff>180976</xdr:colOff>
      <xdr:row>26</xdr:row>
      <xdr:rowOff>120707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47F216E-1127-4D5C-A4C2-B08BA281F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819275"/>
          <a:ext cx="4591050" cy="32670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133845</xdr:colOff>
      <xdr:row>9</xdr:row>
      <xdr:rowOff>142874</xdr:rowOff>
    </xdr:from>
    <xdr:to>
      <xdr:col>14</xdr:col>
      <xdr:colOff>97532</xdr:colOff>
      <xdr:row>26</xdr:row>
      <xdr:rowOff>161925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2BF9AA8-AF1C-4F1A-8288-AFFE85B2D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9350" y="1866900"/>
          <a:ext cx="4533900" cy="32575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9</xdr:row>
      <xdr:rowOff>123825</xdr:rowOff>
    </xdr:from>
    <xdr:to>
      <xdr:col>6</xdr:col>
      <xdr:colOff>104775</xdr:colOff>
      <xdr:row>26</xdr:row>
      <xdr:rowOff>134866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276591-810C-41EA-A311-A4D22BB08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847850"/>
          <a:ext cx="4514850" cy="3248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114690</xdr:colOff>
      <xdr:row>9</xdr:row>
      <xdr:rowOff>104774</xdr:rowOff>
    </xdr:from>
    <xdr:to>
      <xdr:col>14</xdr:col>
      <xdr:colOff>39788</xdr:colOff>
      <xdr:row>26</xdr:row>
      <xdr:rowOff>133349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F4F75F6-186A-4ACF-84F9-0BE5CDC7D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0" y="1828800"/>
          <a:ext cx="4495800" cy="32670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9</xdr:row>
      <xdr:rowOff>98977</xdr:rowOff>
    </xdr:from>
    <xdr:to>
      <xdr:col>6</xdr:col>
      <xdr:colOff>200025</xdr:colOff>
      <xdr:row>26</xdr:row>
      <xdr:rowOff>145502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8D320D7-50E3-403E-8180-A9B859B82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819275"/>
          <a:ext cx="4591050" cy="3286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104774</xdr:colOff>
      <xdr:row>9</xdr:row>
      <xdr:rowOff>123825</xdr:rowOff>
    </xdr:from>
    <xdr:to>
      <xdr:col>14</xdr:col>
      <xdr:colOff>37391</xdr:colOff>
      <xdr:row>26</xdr:row>
      <xdr:rowOff>161925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2292285-92DF-450C-88B8-9D5B4652D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0775" y="1847850"/>
          <a:ext cx="4505325" cy="32766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152400</xdr:rowOff>
    </xdr:from>
    <xdr:to>
      <xdr:col>5</xdr:col>
      <xdr:colOff>727710</xdr:colOff>
      <xdr:row>25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A640-283B-4D9F-82BF-BE86C046A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066925"/>
          <a:ext cx="4486275" cy="2705100"/>
        </a:xfrm>
        <a:prstGeom prst="rect">
          <a:avLst/>
        </a:prstGeom>
        <a:effectLst>
          <a:glow rad="127000">
            <a:schemeClr val="bg2">
              <a:lumMod val="90000"/>
            </a:schemeClr>
          </a:glow>
        </a:effectLst>
      </xdr:spPr>
    </xdr:pic>
    <xdr:clientData/>
  </xdr:twoCellAnchor>
  <xdr:twoCellAnchor editAs="oneCell">
    <xdr:from>
      <xdr:col>7</xdr:col>
      <xdr:colOff>85725</xdr:colOff>
      <xdr:row>10</xdr:row>
      <xdr:rowOff>114299</xdr:rowOff>
    </xdr:from>
    <xdr:to>
      <xdr:col>13</xdr:col>
      <xdr:colOff>38731</xdr:colOff>
      <xdr:row>25</xdr:row>
      <xdr:rowOff>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3DA0DA0-6886-4378-8E13-2C4F931E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9725" y="2028825"/>
          <a:ext cx="4524375" cy="2743200"/>
        </a:xfrm>
        <a:prstGeom prst="rect">
          <a:avLst/>
        </a:prstGeom>
        <a:effectLst>
          <a:glow rad="127000">
            <a:schemeClr val="bg2">
              <a:lumMod val="90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9</xdr:row>
      <xdr:rowOff>123826</xdr:rowOff>
    </xdr:from>
    <xdr:to>
      <xdr:col>6</xdr:col>
      <xdr:colOff>9525</xdr:colOff>
      <xdr:row>26</xdr:row>
      <xdr:rowOff>19544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2837953-008B-4D69-8C92-7F559B52C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847850"/>
          <a:ext cx="4467225" cy="31337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38100</xdr:colOff>
      <xdr:row>9</xdr:row>
      <xdr:rowOff>123825</xdr:rowOff>
    </xdr:from>
    <xdr:to>
      <xdr:col>13</xdr:col>
      <xdr:colOff>648768</xdr:colOff>
      <xdr:row>26</xdr:row>
      <xdr:rowOff>61819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BFCD96B-9E30-42FF-AB35-297A61807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1847850"/>
          <a:ext cx="4419600" cy="31718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9</xdr:row>
      <xdr:rowOff>95250</xdr:rowOff>
    </xdr:from>
    <xdr:to>
      <xdr:col>6</xdr:col>
      <xdr:colOff>57150</xdr:colOff>
      <xdr:row>26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D2340DD-B529-42C1-8847-6383E71C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819275"/>
          <a:ext cx="4467225" cy="31432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66675</xdr:colOff>
      <xdr:row>9</xdr:row>
      <xdr:rowOff>114300</xdr:rowOff>
    </xdr:from>
    <xdr:to>
      <xdr:col>13</xdr:col>
      <xdr:colOff>677343</xdr:colOff>
      <xdr:row>26</xdr:row>
      <xdr:rowOff>52294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1F6E17B-037F-41D5-8BEF-FD54A7266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1838325"/>
          <a:ext cx="4419600" cy="31718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9</xdr:row>
      <xdr:rowOff>142875</xdr:rowOff>
    </xdr:from>
    <xdr:to>
      <xdr:col>6</xdr:col>
      <xdr:colOff>57150</xdr:colOff>
      <xdr:row>26</xdr:row>
      <xdr:rowOff>38593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9526D-4F72-40E2-8FCA-174049F01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866900"/>
          <a:ext cx="4467225" cy="31337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76200</xdr:colOff>
      <xdr:row>9</xdr:row>
      <xdr:rowOff>76200</xdr:rowOff>
    </xdr:from>
    <xdr:to>
      <xdr:col>13</xdr:col>
      <xdr:colOff>686868</xdr:colOff>
      <xdr:row>26</xdr:row>
      <xdr:rowOff>14194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EB782F-475B-4189-8BD4-8D26F6080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800225"/>
          <a:ext cx="4419600" cy="31718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9</xdr:row>
      <xdr:rowOff>114300</xdr:rowOff>
    </xdr:from>
    <xdr:to>
      <xdr:col>6</xdr:col>
      <xdr:colOff>447759</xdr:colOff>
      <xdr:row>27</xdr:row>
      <xdr:rowOff>104775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8B588D-5260-44AE-A36E-AF8426EBD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838325"/>
          <a:ext cx="4829175" cy="34194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89670</xdr:colOff>
      <xdr:row>9</xdr:row>
      <xdr:rowOff>85725</xdr:rowOff>
    </xdr:from>
    <xdr:to>
      <xdr:col>14</xdr:col>
      <xdr:colOff>318732</xdr:colOff>
      <xdr:row>27</xdr:row>
      <xdr:rowOff>123825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1ACA9B3-4066-47DA-BF31-01D6CDF38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1725" y="1809750"/>
          <a:ext cx="4800600" cy="34671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139828</xdr:colOff>
      <xdr:row>9</xdr:row>
      <xdr:rowOff>85724</xdr:rowOff>
    </xdr:from>
    <xdr:to>
      <xdr:col>6</xdr:col>
      <xdr:colOff>267773</xdr:colOff>
      <xdr:row>27</xdr:row>
      <xdr:rowOff>76981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E1344F2-FD3A-42C9-9D6F-AC90F38AC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809750"/>
          <a:ext cx="4695825" cy="34194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93854</xdr:colOff>
      <xdr:row>9</xdr:row>
      <xdr:rowOff>85725</xdr:rowOff>
    </xdr:from>
    <xdr:to>
      <xdr:col>14</xdr:col>
      <xdr:colOff>269691</xdr:colOff>
      <xdr:row>27</xdr:row>
      <xdr:rowOff>104774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6BD4793-426D-47ED-A916-89C768091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0" y="1809750"/>
          <a:ext cx="4743450" cy="34480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205960</xdr:colOff>
      <xdr:row>9</xdr:row>
      <xdr:rowOff>123825</xdr:rowOff>
    </xdr:from>
    <xdr:to>
      <xdr:col>6</xdr:col>
      <xdr:colOff>182035</xdr:colOff>
      <xdr:row>27</xdr:row>
      <xdr:rowOff>10297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600B4F9-0A01-448C-934F-1660DC055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847850"/>
          <a:ext cx="4543425" cy="33147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76564</xdr:colOff>
      <xdr:row>9</xdr:row>
      <xdr:rowOff>123824</xdr:rowOff>
    </xdr:from>
    <xdr:to>
      <xdr:col>15</xdr:col>
      <xdr:colOff>133086</xdr:colOff>
      <xdr:row>27</xdr:row>
      <xdr:rowOff>19050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CDB87E1-A850-4F3D-AA0E-906E13590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1847850"/>
          <a:ext cx="4629150" cy="33242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9</xdr:row>
      <xdr:rowOff>171450</xdr:rowOff>
    </xdr:from>
    <xdr:to>
      <xdr:col>6</xdr:col>
      <xdr:colOff>323850</xdr:colOff>
      <xdr:row>27</xdr:row>
      <xdr:rowOff>70108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1776D04-AB0D-480D-B942-240D45B0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895475"/>
          <a:ext cx="4695825" cy="33242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124022</xdr:colOff>
      <xdr:row>9</xdr:row>
      <xdr:rowOff>171450</xdr:rowOff>
    </xdr:from>
    <xdr:to>
      <xdr:col>15</xdr:col>
      <xdr:colOff>383244</xdr:colOff>
      <xdr:row>27</xdr:row>
      <xdr:rowOff>96022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65F2776-FEF7-4E6B-874D-E961EB51E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1895475"/>
          <a:ext cx="4829175" cy="33528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9</xdr:row>
      <xdr:rowOff>142875</xdr:rowOff>
    </xdr:from>
    <xdr:to>
      <xdr:col>6</xdr:col>
      <xdr:colOff>428626</xdr:colOff>
      <xdr:row>27</xdr:row>
      <xdr:rowOff>157030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E8D983F-1143-4D53-BA53-5D4F47F77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866900"/>
          <a:ext cx="4838700" cy="34385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83154</xdr:colOff>
      <xdr:row>9</xdr:row>
      <xdr:rowOff>133350</xdr:rowOff>
    </xdr:from>
    <xdr:to>
      <xdr:col>14</xdr:col>
      <xdr:colOff>342899</xdr:colOff>
      <xdr:row>27</xdr:row>
      <xdr:rowOff>163440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1D296DB-E983-406A-8846-1D8941B5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1725" y="1857375"/>
          <a:ext cx="4829175" cy="34575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vask-uc.helsenord.no/UserCheck/PortalMain?IID=%7BD918A848-7734-CCB5-3560-240F23F01236%7D&amp;origUrl=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164C-BA94-44E0-ACE8-8C92D9F8B4B9}">
  <dimension ref="A1:S43"/>
  <sheetViews>
    <sheetView tabSelected="1" workbookViewId="0">
      <selection activeCell="A3" sqref="A3"/>
    </sheetView>
  </sheetViews>
  <sheetFormatPr baseColWidth="10" defaultColWidth="11.453125" defaultRowHeight="14.5" x14ac:dyDescent="0.35"/>
  <cols>
    <col min="1" max="1" width="15.54296875" customWidth="1"/>
    <col min="7" max="7" width="17.26953125" customWidth="1"/>
    <col min="9" max="9" width="12.1796875" bestFit="1" customWidth="1"/>
    <col min="10" max="10" width="24.81640625" customWidth="1"/>
    <col min="11" max="11" width="17.54296875" customWidth="1"/>
    <col min="12" max="12" width="13.26953125" customWidth="1"/>
    <col min="13" max="13" width="8.7265625" customWidth="1"/>
    <col min="15" max="15" width="12.26953125" bestFit="1" customWidth="1"/>
  </cols>
  <sheetData>
    <row r="1" spans="1:15" x14ac:dyDescent="0.35">
      <c r="A1" s="2" t="s">
        <v>92</v>
      </c>
      <c r="B1" s="2"/>
      <c r="C1" s="2"/>
      <c r="D1" s="2"/>
      <c r="E1" s="2"/>
      <c r="F1" s="2"/>
      <c r="G1" s="1" t="s">
        <v>93</v>
      </c>
    </row>
    <row r="2" spans="1:15" ht="15" thickBot="1" x14ac:dyDescent="0.4">
      <c r="A2" s="2"/>
      <c r="B2" s="2"/>
      <c r="C2" s="2"/>
      <c r="D2" s="2"/>
      <c r="E2" s="2"/>
      <c r="F2" s="2"/>
      <c r="G2" s="2"/>
    </row>
    <row r="3" spans="1:15" ht="91.5" thickBot="1" x14ac:dyDescent="0.4">
      <c r="A3" s="20" t="s">
        <v>40</v>
      </c>
      <c r="B3" s="6" t="s">
        <v>41</v>
      </c>
      <c r="C3" s="5"/>
      <c r="D3" s="6" t="s">
        <v>42</v>
      </c>
      <c r="E3" s="5"/>
      <c r="F3" s="4" t="s">
        <v>43</v>
      </c>
      <c r="G3" s="3"/>
      <c r="H3" s="82"/>
      <c r="I3" s="21" t="s">
        <v>44</v>
      </c>
      <c r="J3" s="22" t="s">
        <v>45</v>
      </c>
      <c r="K3" s="22" t="s">
        <v>90</v>
      </c>
      <c r="L3" s="22" t="s">
        <v>46</v>
      </c>
      <c r="M3" s="23" t="s">
        <v>47</v>
      </c>
      <c r="N3" s="23" t="s">
        <v>48</v>
      </c>
      <c r="O3" s="24" t="s">
        <v>49</v>
      </c>
    </row>
    <row r="4" spans="1:15" ht="27" thickBot="1" x14ac:dyDescent="0.4">
      <c r="A4" s="25" t="s">
        <v>50</v>
      </c>
      <c r="B4" s="26" t="s">
        <v>51</v>
      </c>
      <c r="C4" s="26" t="s">
        <v>52</v>
      </c>
      <c r="D4" s="26" t="s">
        <v>51</v>
      </c>
      <c r="E4" s="26" t="s">
        <v>52</v>
      </c>
      <c r="F4" s="26" t="s">
        <v>53</v>
      </c>
      <c r="G4" s="26" t="s">
        <v>54</v>
      </c>
      <c r="H4" s="85" t="s">
        <v>85</v>
      </c>
      <c r="I4" s="27" t="s">
        <v>55</v>
      </c>
      <c r="J4" s="28" t="s">
        <v>88</v>
      </c>
      <c r="K4" s="28"/>
      <c r="L4" s="29" t="s">
        <v>56</v>
      </c>
      <c r="M4" s="30"/>
      <c r="N4" s="31"/>
      <c r="O4" s="30"/>
    </row>
    <row r="5" spans="1:15" ht="16" thickBot="1" x14ac:dyDescent="0.4">
      <c r="A5" s="32" t="s">
        <v>57</v>
      </c>
      <c r="B5" s="33">
        <v>471</v>
      </c>
      <c r="C5" s="34">
        <f>(B5/F5)</f>
        <v>0.9476861167002012</v>
      </c>
      <c r="D5" s="33">
        <v>26</v>
      </c>
      <c r="E5" s="34">
        <f>(D5/F5)</f>
        <v>5.2313883299798795E-2</v>
      </c>
      <c r="F5" s="35">
        <f>(B5+D5)</f>
        <v>497</v>
      </c>
      <c r="G5" s="77">
        <v>1</v>
      </c>
      <c r="H5" s="83">
        <v>2</v>
      </c>
      <c r="I5" s="36">
        <v>1450545</v>
      </c>
      <c r="J5" s="37" t="s">
        <v>58</v>
      </c>
      <c r="K5" s="38" t="s">
        <v>59</v>
      </c>
      <c r="L5" s="39" t="s">
        <v>59</v>
      </c>
      <c r="M5" s="40">
        <v>8.42</v>
      </c>
      <c r="N5" s="41">
        <v>200</v>
      </c>
      <c r="O5" s="42">
        <v>45962</v>
      </c>
    </row>
    <row r="6" spans="1:15" ht="16" thickBot="1" x14ac:dyDescent="0.4">
      <c r="A6" s="32" t="s">
        <v>60</v>
      </c>
      <c r="B6" s="43">
        <v>314</v>
      </c>
      <c r="C6" s="34">
        <f t="shared" ref="C6:C17" si="0">(B6/F6)</f>
        <v>0.64476386036960986</v>
      </c>
      <c r="D6" s="43">
        <v>173</v>
      </c>
      <c r="E6" s="34">
        <f t="shared" ref="E6:E19" si="1">(D6/F6)</f>
        <v>0.35523613963039014</v>
      </c>
      <c r="F6" s="35">
        <f t="shared" ref="F6:F19" si="2">(B6+D6)</f>
        <v>487</v>
      </c>
      <c r="G6" s="77">
        <v>1</v>
      </c>
      <c r="H6" s="83">
        <v>2</v>
      </c>
      <c r="I6" s="44">
        <v>1277012</v>
      </c>
      <c r="J6" s="45" t="s">
        <v>58</v>
      </c>
      <c r="K6" s="46" t="s">
        <v>59</v>
      </c>
      <c r="L6" s="39" t="s">
        <v>59</v>
      </c>
      <c r="M6" s="40">
        <v>8.42</v>
      </c>
      <c r="N6" s="41">
        <v>200</v>
      </c>
      <c r="O6" s="42">
        <v>45962</v>
      </c>
    </row>
    <row r="7" spans="1:15" ht="16" thickBot="1" x14ac:dyDescent="0.4">
      <c r="A7" s="32" t="s">
        <v>59</v>
      </c>
      <c r="B7" s="33">
        <v>722</v>
      </c>
      <c r="C7" s="34">
        <f t="shared" si="0"/>
        <v>0.57529880478087647</v>
      </c>
      <c r="D7" s="33">
        <v>533</v>
      </c>
      <c r="E7" s="34">
        <f t="shared" si="1"/>
        <v>0.42470119521912353</v>
      </c>
      <c r="F7" s="35">
        <f t="shared" si="2"/>
        <v>1255</v>
      </c>
      <c r="G7" s="77">
        <v>3</v>
      </c>
      <c r="H7" s="83">
        <v>4</v>
      </c>
      <c r="I7" s="36">
        <v>2995730</v>
      </c>
      <c r="J7" s="47" t="s">
        <v>61</v>
      </c>
      <c r="K7" s="48" t="s">
        <v>59</v>
      </c>
      <c r="L7" s="39" t="s">
        <v>59</v>
      </c>
      <c r="M7" s="40">
        <v>8.42</v>
      </c>
      <c r="N7" s="41">
        <v>200</v>
      </c>
      <c r="O7" s="42">
        <v>45962</v>
      </c>
    </row>
    <row r="8" spans="1:15" ht="16" thickBot="1" x14ac:dyDescent="0.4">
      <c r="A8" s="49" t="s">
        <v>62</v>
      </c>
      <c r="B8" s="50">
        <v>2904</v>
      </c>
      <c r="C8" s="34">
        <f t="shared" si="0"/>
        <v>0.70111057460164172</v>
      </c>
      <c r="D8" s="50">
        <v>1238</v>
      </c>
      <c r="E8" s="34">
        <f t="shared" si="1"/>
        <v>0.29888942539835828</v>
      </c>
      <c r="F8" s="35">
        <f t="shared" si="2"/>
        <v>4142</v>
      </c>
      <c r="G8" s="78">
        <v>4</v>
      </c>
      <c r="H8" s="84">
        <v>6</v>
      </c>
      <c r="I8" s="51">
        <v>4209060</v>
      </c>
      <c r="J8" s="81" t="s">
        <v>61</v>
      </c>
      <c r="K8" s="52" t="s">
        <v>63</v>
      </c>
      <c r="L8" s="53" t="s">
        <v>64</v>
      </c>
      <c r="M8" s="40">
        <v>8.42</v>
      </c>
      <c r="N8" s="41">
        <v>200</v>
      </c>
      <c r="O8" s="42">
        <v>45962</v>
      </c>
    </row>
    <row r="9" spans="1:15" ht="16" thickBot="1" x14ac:dyDescent="0.4">
      <c r="A9" s="54" t="s">
        <v>63</v>
      </c>
      <c r="B9" s="55">
        <v>1784</v>
      </c>
      <c r="C9" s="34">
        <f t="shared" si="0"/>
        <v>0.78452066842568158</v>
      </c>
      <c r="D9" s="55">
        <v>490</v>
      </c>
      <c r="E9" s="34">
        <f t="shared" si="1"/>
        <v>0.21547933157431839</v>
      </c>
      <c r="F9" s="35">
        <f t="shared" si="2"/>
        <v>2274</v>
      </c>
      <c r="G9" s="79">
        <v>3</v>
      </c>
      <c r="H9" s="79" t="s">
        <v>86</v>
      </c>
      <c r="I9" s="56">
        <v>2118186</v>
      </c>
      <c r="J9" s="58" t="s">
        <v>61</v>
      </c>
      <c r="K9" s="48" t="s">
        <v>63</v>
      </c>
      <c r="L9" s="39" t="s">
        <v>64</v>
      </c>
      <c r="M9" s="40">
        <v>8.42</v>
      </c>
      <c r="N9" s="41">
        <v>200</v>
      </c>
      <c r="O9" s="42">
        <v>45962</v>
      </c>
    </row>
    <row r="10" spans="1:15" ht="16" thickBot="1" x14ac:dyDescent="0.4">
      <c r="A10" s="54" t="s">
        <v>65</v>
      </c>
      <c r="B10" s="55">
        <v>585</v>
      </c>
      <c r="C10" s="34">
        <f t="shared" si="0"/>
        <v>0.52185548617305977</v>
      </c>
      <c r="D10" s="55">
        <v>536</v>
      </c>
      <c r="E10" s="34">
        <f t="shared" si="1"/>
        <v>0.47814451382694023</v>
      </c>
      <c r="F10" s="35">
        <f t="shared" si="2"/>
        <v>1121</v>
      </c>
      <c r="G10" s="79">
        <v>3</v>
      </c>
      <c r="H10" s="79">
        <v>5</v>
      </c>
      <c r="I10" s="56">
        <v>3652703</v>
      </c>
      <c r="J10" s="81" t="s">
        <v>61</v>
      </c>
      <c r="K10" s="48" t="s">
        <v>66</v>
      </c>
      <c r="L10" s="39" t="s">
        <v>64</v>
      </c>
      <c r="M10" s="40">
        <v>8.42</v>
      </c>
      <c r="N10" s="41">
        <v>200</v>
      </c>
      <c r="O10" s="42">
        <v>45962</v>
      </c>
    </row>
    <row r="11" spans="1:15" ht="16" thickBot="1" x14ac:dyDescent="0.4">
      <c r="A11" s="54" t="s">
        <v>67</v>
      </c>
      <c r="B11" s="55">
        <v>646</v>
      </c>
      <c r="C11" s="34">
        <f t="shared" si="0"/>
        <v>0.73409090909090913</v>
      </c>
      <c r="D11" s="55">
        <v>234</v>
      </c>
      <c r="E11" s="34">
        <f t="shared" si="1"/>
        <v>0.26590909090909093</v>
      </c>
      <c r="F11" s="35">
        <f t="shared" si="2"/>
        <v>880</v>
      </c>
      <c r="G11" s="79">
        <v>1</v>
      </c>
      <c r="H11" s="79">
        <v>2</v>
      </c>
      <c r="I11" s="56">
        <v>1023230</v>
      </c>
      <c r="J11" s="45" t="s">
        <v>58</v>
      </c>
      <c r="K11" s="48" t="s">
        <v>63</v>
      </c>
      <c r="L11" s="39" t="s">
        <v>64</v>
      </c>
      <c r="M11" s="40">
        <v>8.42</v>
      </c>
      <c r="N11" s="41">
        <v>200</v>
      </c>
      <c r="O11" s="42">
        <v>45962</v>
      </c>
    </row>
    <row r="12" spans="1:15" ht="16" thickBot="1" x14ac:dyDescent="0.4">
      <c r="A12" s="54" t="s">
        <v>68</v>
      </c>
      <c r="B12" s="55">
        <v>1920</v>
      </c>
      <c r="C12" s="34">
        <f t="shared" si="0"/>
        <v>0.70124178232286338</v>
      </c>
      <c r="D12" s="55">
        <v>818</v>
      </c>
      <c r="E12" s="34">
        <f t="shared" si="1"/>
        <v>0.29875821767713662</v>
      </c>
      <c r="F12" s="35">
        <f t="shared" si="2"/>
        <v>2738</v>
      </c>
      <c r="G12" s="79">
        <v>2</v>
      </c>
      <c r="H12" s="79">
        <v>3</v>
      </c>
      <c r="I12" s="56">
        <v>1928198</v>
      </c>
      <c r="J12" s="45" t="s">
        <v>58</v>
      </c>
      <c r="K12" s="48" t="s">
        <v>69</v>
      </c>
      <c r="L12" s="39" t="s">
        <v>69</v>
      </c>
      <c r="M12" s="40">
        <v>8.42</v>
      </c>
      <c r="N12" s="41">
        <v>200</v>
      </c>
      <c r="O12" s="42">
        <v>45962</v>
      </c>
    </row>
    <row r="13" spans="1:15" ht="16" thickBot="1" x14ac:dyDescent="0.4">
      <c r="A13" s="54" t="s">
        <v>66</v>
      </c>
      <c r="B13" s="55">
        <v>1143</v>
      </c>
      <c r="C13" s="34">
        <f t="shared" si="0"/>
        <v>0.67473435655253833</v>
      </c>
      <c r="D13" s="55">
        <v>551</v>
      </c>
      <c r="E13" s="34">
        <f t="shared" si="1"/>
        <v>0.32526564344746162</v>
      </c>
      <c r="F13" s="35">
        <f t="shared" si="2"/>
        <v>1694</v>
      </c>
      <c r="G13" s="79">
        <v>3</v>
      </c>
      <c r="H13" s="79">
        <v>4</v>
      </c>
      <c r="I13" s="56">
        <v>2352253</v>
      </c>
      <c r="J13" s="57" t="s">
        <v>61</v>
      </c>
      <c r="K13" s="48" t="s">
        <v>66</v>
      </c>
      <c r="L13" s="39" t="s">
        <v>64</v>
      </c>
      <c r="M13" s="40">
        <v>8.42</v>
      </c>
      <c r="N13" s="41">
        <v>200</v>
      </c>
      <c r="O13" s="42">
        <v>45962</v>
      </c>
    </row>
    <row r="14" spans="1:15" ht="16" thickBot="1" x14ac:dyDescent="0.4">
      <c r="A14" s="54" t="s">
        <v>70</v>
      </c>
      <c r="B14" s="55">
        <v>461</v>
      </c>
      <c r="C14" s="34">
        <f t="shared" si="0"/>
        <v>0.65576102418207682</v>
      </c>
      <c r="D14" s="55">
        <v>242</v>
      </c>
      <c r="E14" s="34">
        <f t="shared" si="1"/>
        <v>0.34423897581792318</v>
      </c>
      <c r="F14" s="35">
        <f t="shared" si="2"/>
        <v>703</v>
      </c>
      <c r="G14" s="79">
        <v>1</v>
      </c>
      <c r="H14" s="79">
        <v>2</v>
      </c>
      <c r="I14" s="56">
        <v>1099934</v>
      </c>
      <c r="J14" s="45" t="s">
        <v>58</v>
      </c>
      <c r="K14" s="48" t="s">
        <v>71</v>
      </c>
      <c r="L14" s="39" t="s">
        <v>72</v>
      </c>
      <c r="M14" s="40">
        <v>8.42</v>
      </c>
      <c r="N14" s="41">
        <v>200</v>
      </c>
      <c r="O14" s="42">
        <v>45962</v>
      </c>
    </row>
    <row r="15" spans="1:15" ht="16" thickBot="1" x14ac:dyDescent="0.4">
      <c r="A15" s="54" t="s">
        <v>73</v>
      </c>
      <c r="B15" s="55">
        <v>624</v>
      </c>
      <c r="C15" s="34">
        <f t="shared" si="0"/>
        <v>0.52261306532663321</v>
      </c>
      <c r="D15" s="55">
        <v>570</v>
      </c>
      <c r="E15" s="34">
        <f t="shared" si="1"/>
        <v>0.47738693467336685</v>
      </c>
      <c r="F15" s="35">
        <f t="shared" si="2"/>
        <v>1194</v>
      </c>
      <c r="G15" s="79">
        <v>2</v>
      </c>
      <c r="H15" s="79">
        <v>3</v>
      </c>
      <c r="I15" s="56">
        <v>2010478</v>
      </c>
      <c r="J15" s="57" t="s">
        <v>61</v>
      </c>
      <c r="K15" s="48" t="s">
        <v>73</v>
      </c>
      <c r="L15" s="39" t="s">
        <v>73</v>
      </c>
      <c r="M15" s="40">
        <v>8.42</v>
      </c>
      <c r="N15" s="41">
        <v>200</v>
      </c>
      <c r="O15" s="42">
        <v>45962</v>
      </c>
    </row>
    <row r="16" spans="1:15" ht="16" thickBot="1" x14ac:dyDescent="0.4">
      <c r="A16" s="54" t="s">
        <v>74</v>
      </c>
      <c r="B16" s="55">
        <v>406</v>
      </c>
      <c r="C16" s="34">
        <f t="shared" si="0"/>
        <v>0.57425742574257421</v>
      </c>
      <c r="D16" s="55">
        <v>301</v>
      </c>
      <c r="E16" s="34">
        <f t="shared" si="1"/>
        <v>0.42574257425742573</v>
      </c>
      <c r="F16" s="35">
        <f t="shared" si="2"/>
        <v>707</v>
      </c>
      <c r="G16" s="79">
        <v>1</v>
      </c>
      <c r="H16" s="79">
        <v>2</v>
      </c>
      <c r="I16" s="56">
        <v>1353843</v>
      </c>
      <c r="J16" s="58" t="s">
        <v>61</v>
      </c>
      <c r="K16" s="48" t="s">
        <v>71</v>
      </c>
      <c r="L16" s="39" t="s">
        <v>72</v>
      </c>
      <c r="M16" s="40">
        <v>8.42</v>
      </c>
      <c r="N16" s="41">
        <v>200</v>
      </c>
      <c r="O16" s="42">
        <v>45962</v>
      </c>
    </row>
    <row r="17" spans="1:19" ht="16" thickBot="1" x14ac:dyDescent="0.4">
      <c r="A17" s="54" t="s">
        <v>71</v>
      </c>
      <c r="B17" s="55">
        <v>68</v>
      </c>
      <c r="C17" s="34">
        <f t="shared" si="0"/>
        <v>4.9671292914536161E-2</v>
      </c>
      <c r="D17" s="55">
        <v>1301</v>
      </c>
      <c r="E17" s="34">
        <f t="shared" si="1"/>
        <v>0.9503287070854638</v>
      </c>
      <c r="F17" s="35">
        <f t="shared" si="2"/>
        <v>1369</v>
      </c>
      <c r="G17" s="79">
        <v>3</v>
      </c>
      <c r="H17" s="79">
        <v>4</v>
      </c>
      <c r="I17" s="56">
        <v>2598918</v>
      </c>
      <c r="J17" s="57" t="s">
        <v>61</v>
      </c>
      <c r="K17" s="48" t="s">
        <v>71</v>
      </c>
      <c r="L17" s="39" t="s">
        <v>72</v>
      </c>
      <c r="M17" s="40">
        <v>8.42</v>
      </c>
      <c r="N17" s="41">
        <v>200</v>
      </c>
      <c r="O17" s="42">
        <v>45962</v>
      </c>
    </row>
    <row r="18" spans="1:19" ht="16" thickBot="1" x14ac:dyDescent="0.4">
      <c r="A18" s="59" t="s">
        <v>72</v>
      </c>
      <c r="B18" s="60">
        <v>183</v>
      </c>
      <c r="C18" s="61">
        <f>(B18/F18)</f>
        <v>0.24796747967479674</v>
      </c>
      <c r="D18" s="60">
        <v>555</v>
      </c>
      <c r="E18" s="61">
        <f t="shared" si="1"/>
        <v>0.75203252032520329</v>
      </c>
      <c r="F18" s="62">
        <f t="shared" si="2"/>
        <v>738</v>
      </c>
      <c r="G18" s="80">
        <v>1</v>
      </c>
      <c r="H18" s="80">
        <v>2</v>
      </c>
      <c r="I18" s="63">
        <v>1598855</v>
      </c>
      <c r="J18" s="64" t="s">
        <v>58</v>
      </c>
      <c r="K18" s="65" t="s">
        <v>71</v>
      </c>
      <c r="L18" s="66" t="s">
        <v>72</v>
      </c>
      <c r="M18" s="40">
        <v>8.42</v>
      </c>
      <c r="N18" s="67">
        <v>200</v>
      </c>
      <c r="O18" s="68">
        <v>45962</v>
      </c>
    </row>
    <row r="19" spans="1:19" ht="16" thickBot="1" x14ac:dyDescent="0.4">
      <c r="A19" s="69" t="s">
        <v>75</v>
      </c>
      <c r="B19" s="60">
        <v>82</v>
      </c>
      <c r="C19" s="61">
        <f>(B19/F19)</f>
        <v>0.14411247803163443</v>
      </c>
      <c r="D19" s="60">
        <v>487</v>
      </c>
      <c r="E19" s="61">
        <f t="shared" si="1"/>
        <v>0.85588752196836559</v>
      </c>
      <c r="F19" s="90">
        <f t="shared" si="2"/>
        <v>569</v>
      </c>
      <c r="G19" s="80">
        <v>1</v>
      </c>
      <c r="H19" s="80">
        <v>2</v>
      </c>
      <c r="I19" s="63">
        <v>1566975</v>
      </c>
      <c r="J19" s="70" t="s">
        <v>58</v>
      </c>
      <c r="K19" s="91" t="s">
        <v>76</v>
      </c>
      <c r="L19" s="91" t="s">
        <v>76</v>
      </c>
      <c r="M19" s="40">
        <v>8.42</v>
      </c>
      <c r="N19" s="67">
        <v>200</v>
      </c>
      <c r="O19" s="92" t="s">
        <v>91</v>
      </c>
      <c r="P19" s="93"/>
      <c r="Q19" s="94"/>
      <c r="R19" s="71"/>
    </row>
    <row r="20" spans="1:19" ht="15" thickBot="1" x14ac:dyDescent="0.4">
      <c r="B20" s="72"/>
      <c r="C20" s="73"/>
      <c r="D20" s="73"/>
      <c r="E20" s="73"/>
      <c r="F20" s="74"/>
      <c r="O20" s="75"/>
    </row>
    <row r="21" spans="1:19" x14ac:dyDescent="0.35">
      <c r="A21" s="86" t="s">
        <v>89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7"/>
      <c r="M21" s="87"/>
      <c r="N21" s="87"/>
      <c r="O21" s="87"/>
      <c r="P21" s="88"/>
      <c r="Q21" s="87"/>
      <c r="R21" s="87"/>
      <c r="S21" s="87"/>
    </row>
    <row r="22" spans="1:19" x14ac:dyDescent="0.35">
      <c r="A22" s="86" t="s">
        <v>77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7"/>
      <c r="M22" s="87"/>
      <c r="N22" s="87"/>
      <c r="O22" s="87"/>
      <c r="P22" s="88"/>
      <c r="Q22" s="87"/>
      <c r="R22" s="87"/>
      <c r="S22" s="87"/>
    </row>
    <row r="23" spans="1:19" x14ac:dyDescent="0.35">
      <c r="A23" s="86" t="s">
        <v>81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7"/>
      <c r="M23" s="87"/>
      <c r="N23" s="87"/>
      <c r="O23" s="87"/>
      <c r="P23" s="88"/>
      <c r="Q23" s="87"/>
      <c r="R23" s="87"/>
      <c r="S23" s="87"/>
    </row>
    <row r="24" spans="1:19" x14ac:dyDescent="0.35">
      <c r="A24" s="86" t="s">
        <v>87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7"/>
      <c r="P24" s="15"/>
    </row>
    <row r="25" spans="1:19" ht="15.5" x14ac:dyDescent="0.35">
      <c r="A25" s="89" t="s">
        <v>78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P25" s="15"/>
    </row>
    <row r="27" spans="1:19" x14ac:dyDescent="0.35">
      <c r="A27" s="76" t="s">
        <v>79</v>
      </c>
      <c r="P27" s="15"/>
    </row>
    <row r="43" spans="1:16" x14ac:dyDescent="0.35">
      <c r="A43" s="76" t="s">
        <v>80</v>
      </c>
      <c r="P43" s="15"/>
    </row>
  </sheetData>
  <mergeCells count="5">
    <mergeCell ref="B3:C3"/>
    <mergeCell ref="D3:E3"/>
    <mergeCell ref="F3:G3"/>
    <mergeCell ref="A1:F2"/>
    <mergeCell ref="G1:G2"/>
  </mergeCells>
  <hyperlinks>
    <hyperlink ref="G1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7131-6946-46CB-8C6B-DAF4ACAF6EC6}">
  <dimension ref="A1:J9"/>
  <sheetViews>
    <sheetView workbookViewId="0">
      <selection activeCell="R15" sqref="R15"/>
    </sheetView>
  </sheetViews>
  <sheetFormatPr baseColWidth="10" defaultColWidth="11.453125" defaultRowHeight="14.5" x14ac:dyDescent="0.35"/>
  <sheetData>
    <row r="1" spans="1:10" ht="15" thickBot="1" x14ac:dyDescent="0.4">
      <c r="A1" s="7" t="s">
        <v>23</v>
      </c>
      <c r="B1" s="17"/>
      <c r="C1" s="8"/>
    </row>
    <row r="3" spans="1:10" x14ac:dyDescent="0.35">
      <c r="A3" t="s">
        <v>0</v>
      </c>
    </row>
    <row r="4" spans="1:10" x14ac:dyDescent="0.35">
      <c r="A4" t="s">
        <v>1</v>
      </c>
    </row>
    <row r="5" spans="1:10" x14ac:dyDescent="0.35">
      <c r="A5" t="s">
        <v>2</v>
      </c>
    </row>
    <row r="6" spans="1:10" x14ac:dyDescent="0.35">
      <c r="A6" t="s">
        <v>21</v>
      </c>
    </row>
    <row r="7" spans="1:10" x14ac:dyDescent="0.35">
      <c r="A7" t="s">
        <v>24</v>
      </c>
    </row>
    <row r="9" spans="1:10" s="9" customFormat="1" ht="15" thickBot="1" x14ac:dyDescent="0.4">
      <c r="A9" s="9" t="s">
        <v>5</v>
      </c>
      <c r="J9" s="9" t="s">
        <v>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4035-5060-406A-AA58-83847E449A5C}">
  <dimension ref="A1:I9"/>
  <sheetViews>
    <sheetView workbookViewId="0">
      <selection activeCell="M2" sqref="M2"/>
    </sheetView>
  </sheetViews>
  <sheetFormatPr baseColWidth="10" defaultColWidth="11.453125" defaultRowHeight="14.5" x14ac:dyDescent="0.35"/>
  <sheetData>
    <row r="1" spans="1:9" ht="15" thickBot="1" x14ac:dyDescent="0.4">
      <c r="A1" s="7" t="s">
        <v>25</v>
      </c>
      <c r="B1" s="8"/>
    </row>
    <row r="3" spans="1:9" x14ac:dyDescent="0.35">
      <c r="A3" t="s">
        <v>0</v>
      </c>
    </row>
    <row r="4" spans="1:9" x14ac:dyDescent="0.35">
      <c r="A4" t="s">
        <v>1</v>
      </c>
    </row>
    <row r="5" spans="1:9" x14ac:dyDescent="0.35">
      <c r="A5" t="s">
        <v>2</v>
      </c>
    </row>
    <row r="6" spans="1:9" x14ac:dyDescent="0.35">
      <c r="A6" t="s">
        <v>21</v>
      </c>
    </row>
    <row r="7" spans="1:9" x14ac:dyDescent="0.35">
      <c r="A7" t="s">
        <v>26</v>
      </c>
    </row>
    <row r="9" spans="1:9" s="9" customFormat="1" ht="15" thickBot="1" x14ac:dyDescent="0.4">
      <c r="A9" s="9" t="s">
        <v>5</v>
      </c>
      <c r="I9" s="9" t="s">
        <v>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72AB3-A057-4822-A2C2-665F6B94348E}">
  <dimension ref="A1:I9"/>
  <sheetViews>
    <sheetView workbookViewId="0">
      <selection activeCell="G30" sqref="G30"/>
    </sheetView>
  </sheetViews>
  <sheetFormatPr baseColWidth="10" defaultColWidth="11.453125" defaultRowHeight="14.5" x14ac:dyDescent="0.35"/>
  <sheetData>
    <row r="1" spans="1:9" ht="15" thickBot="1" x14ac:dyDescent="0.4">
      <c r="A1" s="7" t="s">
        <v>27</v>
      </c>
      <c r="B1" s="8"/>
    </row>
    <row r="3" spans="1:9" x14ac:dyDescent="0.35">
      <c r="A3" t="s">
        <v>0</v>
      </c>
    </row>
    <row r="4" spans="1:9" x14ac:dyDescent="0.35">
      <c r="A4" t="s">
        <v>1</v>
      </c>
    </row>
    <row r="5" spans="1:9" x14ac:dyDescent="0.35">
      <c r="A5" t="s">
        <v>2</v>
      </c>
    </row>
    <row r="6" spans="1:9" x14ac:dyDescent="0.35">
      <c r="A6" t="s">
        <v>21</v>
      </c>
    </row>
    <row r="7" spans="1:9" x14ac:dyDescent="0.35">
      <c r="A7" t="s">
        <v>28</v>
      </c>
    </row>
    <row r="9" spans="1:9" s="9" customFormat="1" ht="15" thickBot="1" x14ac:dyDescent="0.4">
      <c r="A9" s="9" t="s">
        <v>5</v>
      </c>
      <c r="I9" s="9" t="s">
        <v>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3C45-9271-474D-A04D-DDDA71288261}">
  <dimension ref="A1:I9"/>
  <sheetViews>
    <sheetView workbookViewId="0">
      <selection activeCell="R23" sqref="R23"/>
    </sheetView>
  </sheetViews>
  <sheetFormatPr baseColWidth="10" defaultColWidth="11.453125" defaultRowHeight="14.5" x14ac:dyDescent="0.35"/>
  <sheetData>
    <row r="1" spans="1:9" ht="15" thickBot="1" x14ac:dyDescent="0.4">
      <c r="A1" s="7" t="s">
        <v>29</v>
      </c>
      <c r="B1" s="8"/>
    </row>
    <row r="3" spans="1:9" x14ac:dyDescent="0.35">
      <c r="A3" t="s">
        <v>0</v>
      </c>
    </row>
    <row r="4" spans="1:9" x14ac:dyDescent="0.35">
      <c r="A4" t="s">
        <v>1</v>
      </c>
    </row>
    <row r="5" spans="1:9" x14ac:dyDescent="0.35">
      <c r="A5" t="s">
        <v>2</v>
      </c>
    </row>
    <row r="6" spans="1:9" x14ac:dyDescent="0.35">
      <c r="A6" t="s">
        <v>30</v>
      </c>
    </row>
    <row r="7" spans="1:9" x14ac:dyDescent="0.35">
      <c r="A7" t="s">
        <v>31</v>
      </c>
    </row>
    <row r="9" spans="1:9" s="9" customFormat="1" ht="15" thickBot="1" x14ac:dyDescent="0.4">
      <c r="A9" s="9" t="s">
        <v>5</v>
      </c>
      <c r="I9" s="9" t="s">
        <v>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72C9-D4F3-4A5D-BEEB-6A2193C55429}">
  <dimension ref="A1:I9"/>
  <sheetViews>
    <sheetView workbookViewId="0">
      <selection activeCell="L7" sqref="L7"/>
    </sheetView>
  </sheetViews>
  <sheetFormatPr baseColWidth="10" defaultColWidth="11.453125" defaultRowHeight="14.5" x14ac:dyDescent="0.35"/>
  <sheetData>
    <row r="1" spans="1:9" ht="15" thickBot="1" x14ac:dyDescent="0.4">
      <c r="A1" s="7" t="s">
        <v>32</v>
      </c>
      <c r="B1" s="8"/>
    </row>
    <row r="3" spans="1:9" x14ac:dyDescent="0.35">
      <c r="A3" t="s">
        <v>0</v>
      </c>
    </row>
    <row r="4" spans="1:9" x14ac:dyDescent="0.35">
      <c r="A4" t="s">
        <v>1</v>
      </c>
    </row>
    <row r="5" spans="1:9" x14ac:dyDescent="0.35">
      <c r="A5" t="s">
        <v>2</v>
      </c>
    </row>
    <row r="6" spans="1:9" x14ac:dyDescent="0.35">
      <c r="A6" t="s">
        <v>9</v>
      </c>
    </row>
    <row r="7" spans="1:9" x14ac:dyDescent="0.35">
      <c r="A7" t="s">
        <v>33</v>
      </c>
    </row>
    <row r="9" spans="1:9" s="9" customFormat="1" ht="15" thickBot="1" x14ac:dyDescent="0.4">
      <c r="A9" s="9" t="s">
        <v>5</v>
      </c>
      <c r="I9" s="9" t="s">
        <v>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22F2-D40A-41FD-BE9E-A795090E998C}">
  <dimension ref="A1:I9"/>
  <sheetViews>
    <sheetView topLeftCell="A9" workbookViewId="0">
      <selection activeCell="H28" sqref="H28"/>
    </sheetView>
  </sheetViews>
  <sheetFormatPr baseColWidth="10" defaultColWidth="11.453125" defaultRowHeight="14.5" x14ac:dyDescent="0.35"/>
  <sheetData>
    <row r="1" spans="1:9" ht="15" thickBot="1" x14ac:dyDescent="0.4">
      <c r="A1" s="7" t="s">
        <v>34</v>
      </c>
      <c r="B1" s="8"/>
    </row>
    <row r="3" spans="1:9" x14ac:dyDescent="0.35">
      <c r="A3" t="s">
        <v>0</v>
      </c>
    </row>
    <row r="4" spans="1:9" x14ac:dyDescent="0.35">
      <c r="A4" t="s">
        <v>1</v>
      </c>
    </row>
    <row r="5" spans="1:9" x14ac:dyDescent="0.35">
      <c r="A5" t="s">
        <v>2</v>
      </c>
    </row>
    <row r="6" spans="1:9" x14ac:dyDescent="0.35">
      <c r="A6" t="s">
        <v>9</v>
      </c>
    </row>
    <row r="7" spans="1:9" x14ac:dyDescent="0.35">
      <c r="A7" t="s">
        <v>35</v>
      </c>
    </row>
    <row r="9" spans="1:9" s="9" customFormat="1" ht="15" thickBot="1" x14ac:dyDescent="0.4">
      <c r="A9" s="9" t="s">
        <v>5</v>
      </c>
      <c r="I9" s="9" t="s">
        <v>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BDF9-FED6-404C-B54F-86A1A19E205F}">
  <dimension ref="A1:N10"/>
  <sheetViews>
    <sheetView workbookViewId="0">
      <selection activeCell="D9" sqref="D9"/>
    </sheetView>
  </sheetViews>
  <sheetFormatPr baseColWidth="10" defaultColWidth="11.453125" defaultRowHeight="14.5" x14ac:dyDescent="0.35"/>
  <sheetData>
    <row r="1" spans="1:14" ht="15" thickBot="1" x14ac:dyDescent="0.4">
      <c r="A1" s="7" t="s">
        <v>36</v>
      </c>
      <c r="B1" s="8"/>
      <c r="D1" s="19" t="s">
        <v>82</v>
      </c>
    </row>
    <row r="3" spans="1:14" x14ac:dyDescent="0.35">
      <c r="A3" t="s">
        <v>83</v>
      </c>
    </row>
    <row r="4" spans="1:14" x14ac:dyDescent="0.35">
      <c r="A4" t="s">
        <v>37</v>
      </c>
    </row>
    <row r="5" spans="1:14" x14ac:dyDescent="0.35">
      <c r="A5" s="76" t="s">
        <v>84</v>
      </c>
    </row>
    <row r="6" spans="1:14" x14ac:dyDescent="0.35">
      <c r="A6" t="s">
        <v>2</v>
      </c>
    </row>
    <row r="7" spans="1:14" x14ac:dyDescent="0.35">
      <c r="A7" t="s">
        <v>38</v>
      </c>
    </row>
    <row r="8" spans="1:14" x14ac:dyDescent="0.35">
      <c r="A8" t="s">
        <v>39</v>
      </c>
    </row>
    <row r="10" spans="1:14" ht="15" thickBot="1" x14ac:dyDescent="0.4">
      <c r="A10" s="9" t="s">
        <v>5</v>
      </c>
      <c r="B10" s="9"/>
      <c r="C10" s="9"/>
      <c r="D10" s="9"/>
      <c r="E10" s="9"/>
      <c r="F10" s="9"/>
      <c r="G10" s="9"/>
      <c r="H10" s="9" t="s">
        <v>6</v>
      </c>
      <c r="I10" s="9"/>
      <c r="K10" s="9"/>
      <c r="L10" s="9"/>
      <c r="M10" s="9"/>
      <c r="N1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104D-EB10-439D-A582-F6D2701EFD3B}">
  <dimension ref="A1:L28"/>
  <sheetViews>
    <sheetView workbookViewId="0">
      <selection activeCell="J3" sqref="J3"/>
    </sheetView>
  </sheetViews>
  <sheetFormatPr baseColWidth="10" defaultColWidth="11.453125" defaultRowHeight="14.5" x14ac:dyDescent="0.35"/>
  <sheetData>
    <row r="1" spans="1:12" ht="15" thickBot="1" x14ac:dyDescent="0.4">
      <c r="A1" s="7" t="s">
        <v>7</v>
      </c>
      <c r="B1" s="8"/>
      <c r="D1" s="18"/>
    </row>
    <row r="2" spans="1:12" x14ac:dyDescent="0.35">
      <c r="A2" s="9"/>
      <c r="B2" s="9"/>
    </row>
    <row r="3" spans="1:12" x14ac:dyDescent="0.35">
      <c r="A3" t="s">
        <v>0</v>
      </c>
    </row>
    <row r="4" spans="1:12" x14ac:dyDescent="0.35">
      <c r="A4" t="s">
        <v>1</v>
      </c>
    </row>
    <row r="5" spans="1:12" x14ac:dyDescent="0.35">
      <c r="A5" t="s">
        <v>2</v>
      </c>
    </row>
    <row r="6" spans="1:12" x14ac:dyDescent="0.35">
      <c r="A6" t="s">
        <v>3</v>
      </c>
    </row>
    <row r="7" spans="1:12" x14ac:dyDescent="0.35">
      <c r="A7" t="s">
        <v>4</v>
      </c>
    </row>
    <row r="9" spans="1:12" x14ac:dyDescent="0.35">
      <c r="A9" s="10" t="s">
        <v>5</v>
      </c>
      <c r="B9" s="11"/>
      <c r="C9" s="12"/>
      <c r="D9" s="9"/>
      <c r="E9" s="9"/>
      <c r="F9" s="9"/>
      <c r="G9" s="9"/>
      <c r="H9" s="9"/>
      <c r="I9" s="9" t="s">
        <v>6</v>
      </c>
      <c r="J9" s="9"/>
      <c r="K9" s="9"/>
      <c r="L9" s="9"/>
    </row>
    <row r="10" spans="1:12" x14ac:dyDescent="0.35">
      <c r="A10" s="13"/>
      <c r="B10" s="14"/>
      <c r="C10" s="15"/>
    </row>
    <row r="11" spans="1:12" x14ac:dyDescent="0.35">
      <c r="A11" s="13"/>
      <c r="B11" s="14"/>
      <c r="C11" s="15"/>
    </row>
    <row r="12" spans="1:12" x14ac:dyDescent="0.35">
      <c r="A12" s="13"/>
      <c r="B12" s="14"/>
      <c r="C12" s="15"/>
    </row>
    <row r="15" spans="1:12" x14ac:dyDescent="0.35">
      <c r="A15" s="13"/>
      <c r="B15" s="14"/>
      <c r="C15" s="15"/>
    </row>
    <row r="16" spans="1:12" x14ac:dyDescent="0.35">
      <c r="A16" s="13"/>
      <c r="B16" s="14"/>
      <c r="C16" s="15"/>
    </row>
    <row r="17" spans="1:3" x14ac:dyDescent="0.35">
      <c r="A17" s="13"/>
      <c r="B17" s="14"/>
      <c r="C17" s="15"/>
    </row>
    <row r="18" spans="1:3" x14ac:dyDescent="0.35">
      <c r="A18" s="13"/>
      <c r="B18" s="14"/>
      <c r="C18" s="15"/>
    </row>
    <row r="19" spans="1:3" x14ac:dyDescent="0.35">
      <c r="A19" s="13"/>
      <c r="B19" s="14"/>
      <c r="C19" s="15"/>
    </row>
    <row r="20" spans="1:3" x14ac:dyDescent="0.35">
      <c r="A20" s="13"/>
      <c r="B20" s="14"/>
      <c r="C20" s="15"/>
    </row>
    <row r="21" spans="1:3" x14ac:dyDescent="0.35">
      <c r="A21" s="13"/>
      <c r="B21" s="14"/>
      <c r="C21" s="15"/>
    </row>
    <row r="22" spans="1:3" x14ac:dyDescent="0.35">
      <c r="A22" s="13"/>
      <c r="B22" s="14"/>
      <c r="C22" s="15"/>
    </row>
    <row r="23" spans="1:3" x14ac:dyDescent="0.35">
      <c r="A23" s="13"/>
      <c r="B23" s="14"/>
      <c r="C23" s="15"/>
    </row>
    <row r="24" spans="1:3" x14ac:dyDescent="0.35">
      <c r="A24" s="13"/>
      <c r="B24" s="14"/>
      <c r="C24" s="15"/>
    </row>
    <row r="25" spans="1:3" x14ac:dyDescent="0.35">
      <c r="A25" s="13"/>
      <c r="B25" s="14"/>
      <c r="C25" s="15"/>
    </row>
    <row r="26" spans="1:3" x14ac:dyDescent="0.35">
      <c r="A26" s="13"/>
      <c r="B26" s="14"/>
      <c r="C26" s="15"/>
    </row>
    <row r="27" spans="1:3" x14ac:dyDescent="0.35">
      <c r="A27" s="13"/>
      <c r="B27" s="14"/>
      <c r="C27" s="15"/>
    </row>
    <row r="28" spans="1:3" x14ac:dyDescent="0.35">
      <c r="A28" s="13"/>
      <c r="B28" s="14"/>
      <c r="C28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509C-A4F1-40A3-9336-93EE8E3DDCA4}">
  <dimension ref="A1:I9"/>
  <sheetViews>
    <sheetView workbookViewId="0">
      <selection activeCell="L5" sqref="L5"/>
    </sheetView>
  </sheetViews>
  <sheetFormatPr baseColWidth="10" defaultColWidth="11.453125" defaultRowHeight="14.5" x14ac:dyDescent="0.35"/>
  <sheetData>
    <row r="1" spans="1:9" ht="15" thickBot="1" x14ac:dyDescent="0.4">
      <c r="A1" s="7" t="s">
        <v>8</v>
      </c>
      <c r="B1" s="8"/>
    </row>
    <row r="3" spans="1:9" x14ac:dyDescent="0.35">
      <c r="A3" t="s">
        <v>0</v>
      </c>
    </row>
    <row r="4" spans="1:9" x14ac:dyDescent="0.35">
      <c r="A4" t="s">
        <v>1</v>
      </c>
    </row>
    <row r="5" spans="1:9" x14ac:dyDescent="0.35">
      <c r="A5" t="s">
        <v>2</v>
      </c>
    </row>
    <row r="6" spans="1:9" x14ac:dyDescent="0.35">
      <c r="A6" t="s">
        <v>9</v>
      </c>
    </row>
    <row r="7" spans="1:9" x14ac:dyDescent="0.35">
      <c r="A7" t="s">
        <v>10</v>
      </c>
    </row>
    <row r="9" spans="1:9" s="9" customFormat="1" ht="15" thickBot="1" x14ac:dyDescent="0.4">
      <c r="A9" s="9" t="s">
        <v>5</v>
      </c>
      <c r="I9" s="9" t="s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9AEC-7070-4508-A4DC-6B40F74E49B7}">
  <dimension ref="A1:I9"/>
  <sheetViews>
    <sheetView workbookViewId="0">
      <selection activeCell="K4" sqref="K4"/>
    </sheetView>
  </sheetViews>
  <sheetFormatPr baseColWidth="10" defaultColWidth="11.453125" defaultRowHeight="14.5" x14ac:dyDescent="0.35"/>
  <sheetData>
    <row r="1" spans="1:9" ht="15" thickBot="1" x14ac:dyDescent="0.4">
      <c r="A1" s="7" t="s">
        <v>11</v>
      </c>
      <c r="B1" s="8"/>
    </row>
    <row r="2" spans="1:9" x14ac:dyDescent="0.35">
      <c r="A2" s="9"/>
      <c r="B2" s="9"/>
    </row>
    <row r="3" spans="1:9" x14ac:dyDescent="0.35">
      <c r="A3" t="s">
        <v>0</v>
      </c>
    </row>
    <row r="4" spans="1:9" x14ac:dyDescent="0.35">
      <c r="A4" t="s">
        <v>1</v>
      </c>
    </row>
    <row r="5" spans="1:9" x14ac:dyDescent="0.35">
      <c r="A5" t="s">
        <v>2</v>
      </c>
    </row>
    <row r="6" spans="1:9" x14ac:dyDescent="0.35">
      <c r="A6" t="s">
        <v>9</v>
      </c>
    </row>
    <row r="7" spans="1:9" x14ac:dyDescent="0.35">
      <c r="A7" t="s">
        <v>10</v>
      </c>
    </row>
    <row r="9" spans="1:9" s="9" customFormat="1" ht="15" thickBot="1" x14ac:dyDescent="0.4">
      <c r="A9" s="9" t="s">
        <v>5</v>
      </c>
      <c r="I9" s="9" t="s">
        <v>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F4CC-7A10-4629-A953-1A3992960938}">
  <dimension ref="A1:I9"/>
  <sheetViews>
    <sheetView workbookViewId="0">
      <selection activeCell="N6" sqref="N6"/>
    </sheetView>
  </sheetViews>
  <sheetFormatPr baseColWidth="10" defaultColWidth="11.453125" defaultRowHeight="14.5" x14ac:dyDescent="0.35"/>
  <sheetData>
    <row r="1" spans="1:9" ht="15" thickBot="1" x14ac:dyDescent="0.4">
      <c r="A1" s="7" t="s">
        <v>12</v>
      </c>
      <c r="B1" s="8"/>
      <c r="C1" s="16"/>
      <c r="D1" s="16"/>
    </row>
    <row r="3" spans="1:9" x14ac:dyDescent="0.35">
      <c r="A3" t="s">
        <v>0</v>
      </c>
    </row>
    <row r="4" spans="1:9" x14ac:dyDescent="0.35">
      <c r="A4" t="s">
        <v>1</v>
      </c>
    </row>
    <row r="5" spans="1:9" x14ac:dyDescent="0.35">
      <c r="A5" t="s">
        <v>2</v>
      </c>
    </row>
    <row r="6" spans="1:9" x14ac:dyDescent="0.35">
      <c r="A6" t="s">
        <v>9</v>
      </c>
    </row>
    <row r="7" spans="1:9" x14ac:dyDescent="0.35">
      <c r="A7" t="s">
        <v>13</v>
      </c>
    </row>
    <row r="9" spans="1:9" s="9" customFormat="1" ht="15" thickBot="1" x14ac:dyDescent="0.4">
      <c r="A9" s="9" t="s">
        <v>5</v>
      </c>
      <c r="I9" s="9" t="s">
        <v>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F363-74B7-4759-A8F7-0DF54A6E09B4}">
  <dimension ref="A1:I9"/>
  <sheetViews>
    <sheetView workbookViewId="0">
      <selection activeCell="I30" sqref="I30"/>
    </sheetView>
  </sheetViews>
  <sheetFormatPr baseColWidth="10" defaultColWidth="11.453125" defaultRowHeight="14.5" x14ac:dyDescent="0.35"/>
  <sheetData>
    <row r="1" spans="1:9" ht="15" thickBot="1" x14ac:dyDescent="0.4">
      <c r="A1" s="7" t="s">
        <v>14</v>
      </c>
      <c r="B1" s="8"/>
    </row>
    <row r="3" spans="1:9" x14ac:dyDescent="0.35">
      <c r="A3" t="s">
        <v>0</v>
      </c>
    </row>
    <row r="4" spans="1:9" x14ac:dyDescent="0.35">
      <c r="A4" t="s">
        <v>1</v>
      </c>
    </row>
    <row r="5" spans="1:9" x14ac:dyDescent="0.35">
      <c r="A5" t="s">
        <v>2</v>
      </c>
    </row>
    <row r="6" spans="1:9" x14ac:dyDescent="0.35">
      <c r="A6" t="s">
        <v>9</v>
      </c>
    </row>
    <row r="7" spans="1:9" x14ac:dyDescent="0.35">
      <c r="A7" t="s">
        <v>15</v>
      </c>
    </row>
    <row r="9" spans="1:9" s="9" customFormat="1" ht="15" thickBot="1" x14ac:dyDescent="0.4">
      <c r="A9" s="9" t="s">
        <v>5</v>
      </c>
      <c r="I9" s="9" t="s">
        <v>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E0D0-C92E-4D89-A150-9B3E15F24F08}">
  <dimension ref="A1:J9"/>
  <sheetViews>
    <sheetView workbookViewId="0">
      <selection activeCell="H31" sqref="H31"/>
    </sheetView>
  </sheetViews>
  <sheetFormatPr baseColWidth="10" defaultColWidth="11.453125" defaultRowHeight="14.5" x14ac:dyDescent="0.35"/>
  <sheetData>
    <row r="1" spans="1:10" ht="15" thickBot="1" x14ac:dyDescent="0.4">
      <c r="A1" s="7" t="s">
        <v>16</v>
      </c>
      <c r="B1" s="8"/>
    </row>
    <row r="3" spans="1:10" x14ac:dyDescent="0.35">
      <c r="A3" t="s">
        <v>0</v>
      </c>
    </row>
    <row r="4" spans="1:10" x14ac:dyDescent="0.35">
      <c r="A4" t="s">
        <v>1</v>
      </c>
    </row>
    <row r="5" spans="1:10" x14ac:dyDescent="0.35">
      <c r="A5" t="s">
        <v>2</v>
      </c>
    </row>
    <row r="6" spans="1:10" x14ac:dyDescent="0.35">
      <c r="A6" t="s">
        <v>9</v>
      </c>
    </row>
    <row r="7" spans="1:10" x14ac:dyDescent="0.35">
      <c r="A7" t="s">
        <v>17</v>
      </c>
    </row>
    <row r="9" spans="1:10" s="9" customFormat="1" ht="15" thickBot="1" x14ac:dyDescent="0.4">
      <c r="A9" s="9" t="s">
        <v>5</v>
      </c>
      <c r="J9" s="9" t="s">
        <v>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CEA5-78D8-4FB0-B625-439AC1A2858F}">
  <dimension ref="A1:J9"/>
  <sheetViews>
    <sheetView workbookViewId="0">
      <selection activeCell="I17" sqref="I17"/>
    </sheetView>
  </sheetViews>
  <sheetFormatPr baseColWidth="10" defaultColWidth="11.453125" defaultRowHeight="14.5" x14ac:dyDescent="0.35"/>
  <sheetData>
    <row r="1" spans="1:10" ht="15" thickBot="1" x14ac:dyDescent="0.4">
      <c r="A1" s="7" t="s">
        <v>18</v>
      </c>
      <c r="B1" s="8"/>
    </row>
    <row r="3" spans="1:10" x14ac:dyDescent="0.35">
      <c r="A3" t="s">
        <v>0</v>
      </c>
    </row>
    <row r="4" spans="1:10" x14ac:dyDescent="0.35">
      <c r="A4" t="s">
        <v>1</v>
      </c>
    </row>
    <row r="5" spans="1:10" x14ac:dyDescent="0.35">
      <c r="A5" t="s">
        <v>2</v>
      </c>
    </row>
    <row r="6" spans="1:10" x14ac:dyDescent="0.35">
      <c r="A6" t="s">
        <v>9</v>
      </c>
    </row>
    <row r="7" spans="1:10" x14ac:dyDescent="0.35">
      <c r="A7" t="s">
        <v>19</v>
      </c>
    </row>
    <row r="9" spans="1:10" s="9" customFormat="1" ht="15" thickBot="1" x14ac:dyDescent="0.4">
      <c r="A9" s="9" t="s">
        <v>5</v>
      </c>
      <c r="J9" s="9" t="s">
        <v>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11B39-24C9-414F-9437-A41B8E7D3564}">
  <dimension ref="A1:I9"/>
  <sheetViews>
    <sheetView workbookViewId="0">
      <selection activeCell="N7" sqref="N7"/>
    </sheetView>
  </sheetViews>
  <sheetFormatPr baseColWidth="10" defaultColWidth="11.453125" defaultRowHeight="14.5" x14ac:dyDescent="0.35"/>
  <sheetData>
    <row r="1" spans="1:9" ht="15" thickBot="1" x14ac:dyDescent="0.4">
      <c r="A1" s="7" t="s">
        <v>20</v>
      </c>
      <c r="B1" s="8"/>
    </row>
    <row r="3" spans="1:9" x14ac:dyDescent="0.35">
      <c r="A3" t="s">
        <v>0</v>
      </c>
    </row>
    <row r="4" spans="1:9" x14ac:dyDescent="0.35">
      <c r="A4" t="s">
        <v>1</v>
      </c>
    </row>
    <row r="5" spans="1:9" x14ac:dyDescent="0.35">
      <c r="A5" t="s">
        <v>2</v>
      </c>
    </row>
    <row r="6" spans="1:9" x14ac:dyDescent="0.35">
      <c r="A6" t="s">
        <v>21</v>
      </c>
    </row>
    <row r="7" spans="1:9" x14ac:dyDescent="0.35">
      <c r="A7" t="s">
        <v>22</v>
      </c>
    </row>
    <row r="9" spans="1:9" s="9" customFormat="1" ht="15" thickBot="1" x14ac:dyDescent="0.4">
      <c r="A9" s="9" t="s">
        <v>5</v>
      </c>
      <c r="I9" s="9" t="s">
        <v>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74a00-43a6-4076-ac55-a30bded87187" xsi:nil="true"/>
    <lcf76f155ced4ddcb4097134ff3c332f xmlns="adbb2028-43e6-4cc2-a67b-7a6125cf5ee2">
      <Terms xmlns="http://schemas.microsoft.com/office/infopath/2007/PartnerControls"/>
    </lcf76f155ced4ddcb4097134ff3c332f>
    <Niv_x00e5_ xmlns="adbb2028-43e6-4cc2-a67b-7a6125cf5ee2">Basis</Niv_x00e5_>
    <Fase xmlns="adbb2028-43e6-4cc2-a67b-7a6125cf5ee2" xsi:nil="true"/>
    <Vedlikehold xmlns="adbb2028-43e6-4cc2-a67b-7a6125cf5ee2" xsi:nil="true"/>
    <Tekstansvarlig xmlns="adbb2028-43e6-4cc2-a67b-7a6125cf5ee2">
      <UserInfo>
        <DisplayName/>
        <AccountId xsi:nil="true"/>
        <AccountType/>
      </UserInfo>
    </Tekstansvarlig>
    <Funksjon xmlns="adbb2028-43e6-4cc2-a67b-7a6125cf5ee2" xsi:nil="true"/>
    <Status xmlns="adbb2028-43e6-4cc2-a67b-7a6125cf5ee2">Ikke påbegynt</Status>
    <Godkjenner xmlns="adbb2028-43e6-4cc2-a67b-7a6125cf5ee2">
      <UserInfo>
        <DisplayName/>
        <AccountId xsi:nil="true"/>
        <AccountType/>
      </UserInfo>
    </Godkjenner>
    <Kategori xmlns="adbb2028-43e6-4cc2-a67b-7a6125cf5ee2" xsi:nil="true"/>
    <Fagansvarlig xmlns="adbb2028-43e6-4cc2-a67b-7a6125cf5ee2" xsi:nil="true"/>
    <Publisert xmlns="adbb2028-43e6-4cc2-a67b-7a6125cf5ee2" xsi:nil="true"/>
    <Kontrollansvarli xmlns="adbb2028-43e6-4cc2-a67b-7a6125cf5ee2">
      <UserInfo>
        <DisplayName/>
        <AccountId xsi:nil="true"/>
        <AccountType/>
      </UserInfo>
    </Kontrollansvarli>
    <Revisjonsbehov xmlns="adbb2028-43e6-4cc2-a67b-7a6125cf5ee2" xsi:nil="true"/>
    <Emne xmlns="adbb2028-43e6-4cc2-a67b-7a6125cf5ee2" xsi:nil="true"/>
    <Eksempelskriver xmlns="adbb2028-43e6-4cc2-a67b-7a6125cf5ee2">
      <UserInfo>
        <DisplayName/>
        <AccountId xsi:nil="true"/>
        <AccountType/>
      </UserInfo>
    </Eksempelskriv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27" ma:contentTypeDescription="Opprett et nytt dokument." ma:contentTypeScope="" ma:versionID="3a88a0b987e57efbddc571eb1ba684aa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5bd020c3ca39bcbe280da230180a79a3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Tekstansvarlig" minOccurs="0"/>
                <xsd:element ref="ns4:Kontrollansvarli" minOccurs="0"/>
                <xsd:element ref="ns4:Godkjenner" minOccurs="0"/>
                <xsd:element ref="ns4:Status" minOccurs="0"/>
                <xsd:element ref="ns4:Emne" minOccurs="0"/>
                <xsd:element ref="ns4:Funksjon" minOccurs="0"/>
                <xsd:element ref="ns4:Niv_x00e5_" minOccurs="0"/>
                <xsd:element ref="ns4:Fase" minOccurs="0"/>
                <xsd:element ref="ns4:Revisjonsbehov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Kategori" minOccurs="0"/>
                <xsd:element ref="ns4:Fagansvarlig" minOccurs="0"/>
                <xsd:element ref="ns4:Eksempelskriver" minOccurs="0"/>
                <xsd:element ref="ns4:Vedlikehold" minOccurs="0"/>
                <xsd:element ref="ns4:Publisert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Tekstansvarlig" ma:index="20" nillable="true" ma:displayName="Tekstansvarlig" ma:description="Den som redigerer utkast" ma:format="Dropdown" ma:list="UserInfo" ma:SharePointGroup="0" ma:internalName="Tekstansvarl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ontrollansvarli" ma:index="21" nillable="true" ma:displayName="Kontrollansvarli" ma:description="Den som kvalitetssikrer tekstutkastet. Må være en annen enn tekstansvarlig." ma:format="Dropdown" ma:list="UserInfo" ma:SharePointGroup="0" ma:internalName="Kontrollansvarli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odkjenner" ma:index="22" nillable="true" ma:displayName="Godkjenner" ma:description="Den som godkjenner etter KS. Kan være samme som ansvarlig for tekst eller kontroll, men ikke begge." ma:format="Dropdown" ma:list="UserInfo" ma:SharePointGroup="0" ma:internalName="Godkjen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3" nillable="true" ma:displayName="Status" ma:default="Ikke påbegynt" ma:description="Hvor langt har man kommet med teksten" ma:format="RadioButtons" ma:internalName="Status">
      <xsd:simpleType>
        <xsd:restriction base="dms:Choice">
          <xsd:enumeration value="Ikke påbegynt"/>
          <xsd:enumeration value="Under arbeid"/>
          <xsd:enumeration value="Til KS"/>
          <xsd:enumeration value="Til Godkjenning"/>
          <xsd:enumeration value="Godkjent"/>
        </xsd:restriction>
      </xsd:simpleType>
    </xsd:element>
    <xsd:element name="Emne" ma:index="24" nillable="true" ma:displayName="Emne" ma:description="Kategori i kriteriveiviseren 1.0" ma:format="Dropdown" ma:internalName="Emn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ergi"/>
                    <xsd:enumeration value="Inneklima"/>
                    <xsd:enumeration value="Ledelse"/>
                    <xsd:enumeration value="LCC"/>
                    <xsd:enumeration value="Materialer"/>
                    <xsd:enumeration value="Rigg og drift"/>
                    <xsd:enumeration value="Transport"/>
                    <xsd:enumeration value="Utslipp fra byggeplass"/>
                    <xsd:enumeration value="Økologi og overvann"/>
                    <xsd:enumeration value="Menneskerettigheter"/>
                  </xsd:restriction>
                </xsd:simpleType>
              </xsd:element>
            </xsd:sequence>
          </xsd:extension>
        </xsd:complexContent>
      </xsd:complexType>
    </xsd:element>
    <xsd:element name="Funksjon" ma:index="25" nillable="true" ma:displayName="Funksjon" ma:description="Funksjon i anskaffelsesprosessen" ma:format="Dropdown" ma:internalName="Funksjon">
      <xsd:simpleType>
        <xsd:restriction base="dms:Choice">
          <xsd:enumeration value="Teknisk spesifikasjon"/>
          <xsd:enumeration value="Kvalifikasjon"/>
          <xsd:enumeration value="Tildeling"/>
          <xsd:enumeration value="Kontraktskrav"/>
        </xsd:restriction>
      </xsd:simpleType>
    </xsd:element>
    <xsd:element name="Niv_x00e5_" ma:index="26" nillable="true" ma:displayName="Nivå" ma:default="Basis" ma:description="Bærekraftsambisjoner" ma:format="Dropdown" ma:internalName="Niv_x00e5_">
      <xsd:simpleType>
        <xsd:restriction base="dms:Choice">
          <xsd:enumeration value="Avansert"/>
          <xsd:enumeration value="Basis"/>
          <xsd:enumeration value="Spydspiss"/>
        </xsd:restriction>
      </xsd:simpleType>
    </xsd:element>
    <xsd:element name="Fase" ma:index="27" nillable="true" ma:displayName="Fase" ma:format="Dropdown" ma:internalName="F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sjektering"/>
                    <xsd:enumeration value="Totalentreprise"/>
                  </xsd:restriction>
                </xsd:simpleType>
              </xsd:element>
            </xsd:sequence>
          </xsd:extension>
        </xsd:complexContent>
      </xsd:complexType>
    </xsd:element>
    <xsd:element name="Revisjonsbehov" ma:index="28" nillable="true" ma:displayName="Revisjonsbehov" ma:format="Dropdown" ma:internalName="Revisjonsbehov">
      <xsd:simpleType>
        <xsd:restriction base="dms:Choice">
          <xsd:enumeration value="Beholdes uten endringer"/>
          <xsd:enumeration value="Må endres"/>
          <xsd:enumeration value="Slettes"/>
          <xsd:enumeration value="Nytt krav"/>
          <xsd:enumeration value="Fjernes / oppdateres etter Q4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tegori" ma:index="34" nillable="true" ma:displayName="Kategori" ma:format="Dropdown" ma:internalName="Kategori">
      <xsd:simpleType>
        <xsd:restriction base="dms:Choice">
          <xsd:enumeration value="Avfallsinnsamling"/>
          <xsd:enumeration value="Bygg anlegg og eiendom"/>
          <xsd:enumeration value="Helse og omsorg"/>
          <xsd:enumeration value="IKT og elektronikk"/>
          <xsd:enumeration value="Mat og måltid"/>
          <xsd:enumeration value="Møbler"/>
          <xsd:enumeration value="Rådgivningstjenester"/>
          <xsd:enumeration value="Renhold"/>
          <xsd:enumeration value="Tekstil"/>
          <xsd:enumeration value="Transport"/>
        </xsd:restriction>
      </xsd:simpleType>
    </xsd:element>
    <xsd:element name="Fagansvarlig" ma:index="35" nillable="true" ma:displayName="Fagansvarlig" ma:format="Dropdown" ma:internalName="Fagansvarlig">
      <xsd:simpleType>
        <xsd:restriction base="dms:Text">
          <xsd:maxLength value="255"/>
        </xsd:restriction>
      </xsd:simpleType>
    </xsd:element>
    <xsd:element name="Eksempelskriver" ma:index="36" nillable="true" ma:displayName="Eksempelskriver" ma:format="Dropdown" ma:list="UserInfo" ma:SharePointGroup="0" ma:internalName="Eksempelskri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dlikehold" ma:index="37" nillable="true" ma:displayName="Vedlikehold" ma:format="DateOnly" ma:internalName="Vedlikehold">
      <xsd:simpleType>
        <xsd:restriction base="dms:DateTime"/>
      </xsd:simpleType>
    </xsd:element>
    <xsd:element name="Publisert" ma:index="38" nillable="true" ma:displayName="Publisert" ma:format="DateOnly" ma:internalName="Publisert">
      <xsd:simpleType>
        <xsd:restriction base="dms:DateTime"/>
      </xsd:simpleType>
    </xsd:element>
    <xsd:element name="MediaServiceBillingMetadata" ma:index="3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0529d230-0ab2-4853-b0ca-7c1faee354f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3295C-9EC3-4D05-87B5-9DD0AC6F8243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3a81725-e287-41b9-9bcf-37cac2bfb13e"/>
    <ds:schemaRef ds:uri="f8dc5797-ac58-4a24-87c6-dc0e995d0ad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5501A9-CE70-4BE2-9232-309931F618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B66D76-D135-4995-AA80-96313217EE3F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Anbud 2025</vt:lpstr>
      <vt:lpstr>Laksvatn</vt:lpstr>
      <vt:lpstr>Nordkjosbotn</vt:lpstr>
      <vt:lpstr>Storsteinnes</vt:lpstr>
      <vt:lpstr>Andselv</vt:lpstr>
      <vt:lpstr>Setermoen</vt:lpstr>
      <vt:lpstr>Sjøvegan</vt:lpstr>
      <vt:lpstr>Hamnvik</vt:lpstr>
      <vt:lpstr>Grovfjord</vt:lpstr>
      <vt:lpstr>Ramsund</vt:lpstr>
      <vt:lpstr>Evenskjer</vt:lpstr>
      <vt:lpstr>Evenes</vt:lpstr>
      <vt:lpstr>Hansnes</vt:lpstr>
      <vt:lpstr>Sørreisa</vt:lpstr>
      <vt:lpstr>Tennevoll</vt:lpstr>
      <vt:lpstr>Bjerkvik</vt:lpstr>
    </vt:vector>
  </TitlesOfParts>
  <Manager/>
  <Company>Helse Nord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Borch Bjørnar Leithe</dc:creator>
  <cp:keywords/>
  <dc:description/>
  <cp:lastModifiedBy>Nerberg Bernt Erling Nilssen</cp:lastModifiedBy>
  <dcterms:created xsi:type="dcterms:W3CDTF">2025-01-14T13:11:26Z</dcterms:created>
  <dcterms:modified xsi:type="dcterms:W3CDTF">2026-02-04T10:28:45Z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0x010100A739FE704F80C14DA225DF2A1DC23842</vt:lpwstr>
  </property>
</Properties>
</file>