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dirfo.sharepoint.com/sites/Grnneanskaffelser/Shared Documents/Eksempelbank for bærekraftige anskaffelser/Eksempler/Eivinds eksempler/38. Innlandet vekting av massetransport/"/>
    </mc:Choice>
  </mc:AlternateContent>
  <xr:revisionPtr revIDLastSave="0" documentId="8_{5E2B1A24-92AB-40D0-9E51-A35EAAED81FA}" xr6:coauthVersionLast="47" xr6:coauthVersionMax="47" xr10:uidLastSave="{00000000-0000-0000-0000-000000000000}"/>
  <bookViews>
    <workbookView xWindow="-110" yWindow="-110" windowWidth="19420" windowHeight="11500" activeTab="2" xr2:uid="{00000000-000D-0000-FFFF-FFFF00000000}"/>
  </bookViews>
  <sheets>
    <sheet name="Kapittel E4" sheetId="1" r:id="rId1"/>
    <sheet name="Kapittel E5" sheetId="2" r:id="rId2"/>
    <sheet name="Massetransport" sheetId="3" r:id="rId3"/>
    <sheet name="Evalueringsskjema" sheetId="5" r:id="rId4"/>
    <sheet name="Ark6"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 l="1"/>
  <c r="H21" i="3"/>
  <c r="H22" i="3"/>
  <c r="H23" i="3"/>
  <c r="H24" i="3"/>
  <c r="H25" i="3"/>
  <c r="H26" i="3"/>
  <c r="H27" i="3"/>
  <c r="H19" i="3"/>
  <c r="H6" i="3"/>
  <c r="H7" i="3"/>
  <c r="H8" i="3"/>
  <c r="H9" i="3"/>
  <c r="H10" i="3"/>
  <c r="H11" i="3"/>
  <c r="H12" i="3"/>
  <c r="H5" i="3"/>
  <c r="C11" i="2" l="1"/>
  <c r="D17" i="1"/>
  <c r="D18" i="1"/>
  <c r="D16" i="1"/>
  <c r="D51" i="1"/>
  <c r="D52" i="1"/>
  <c r="D50" i="1"/>
  <c r="G25" i="1"/>
  <c r="G26" i="1"/>
  <c r="G27" i="1"/>
  <c r="G28" i="1"/>
  <c r="G29" i="1"/>
  <c r="G30" i="1"/>
  <c r="G31" i="1"/>
  <c r="G32" i="1"/>
  <c r="G33" i="1"/>
  <c r="G34" i="1"/>
  <c r="G35" i="1"/>
  <c r="G36" i="1"/>
  <c r="G37" i="1"/>
  <c r="G38" i="1"/>
  <c r="G39" i="1"/>
  <c r="G40" i="1"/>
  <c r="G41" i="1"/>
  <c r="G42" i="1"/>
  <c r="G43" i="1"/>
  <c r="G44" i="1"/>
  <c r="G24" i="1"/>
  <c r="D6" i="1"/>
  <c r="D7" i="1"/>
  <c r="D8" i="1"/>
  <c r="D9" i="1"/>
  <c r="D5" i="1"/>
  <c r="I20" i="3"/>
  <c r="I25" i="3"/>
  <c r="I26" i="3"/>
  <c r="I27" i="3"/>
  <c r="I19" i="3"/>
  <c r="I9" i="3"/>
  <c r="I11" i="3"/>
  <c r="I5" i="3"/>
  <c r="I24" i="3"/>
  <c r="I23" i="3"/>
  <c r="I22" i="3"/>
  <c r="I21" i="3"/>
  <c r="I12" i="3"/>
  <c r="I10" i="3"/>
  <c r="I8" i="3"/>
  <c r="I7" i="3"/>
  <c r="I6" i="3"/>
  <c r="D53" i="1" l="1"/>
  <c r="N7" i="1" s="1"/>
  <c r="G45" i="1"/>
  <c r="N6" i="1" s="1"/>
  <c r="D19" i="1"/>
  <c r="N5" i="1" s="1"/>
  <c r="D10" i="1"/>
  <c r="N4" i="1" s="1"/>
  <c r="I28" i="3"/>
  <c r="I33" i="3" s="1"/>
  <c r="I13" i="3"/>
  <c r="N8" i="1" l="1"/>
  <c r="C12" i="2" s="1"/>
  <c r="C13" i="2" s="1"/>
  <c r="B4" i="5" s="1"/>
  <c r="B5" i="5"/>
  <c r="B6" i="5" s="1"/>
  <c r="B7" i="5" l="1"/>
</calcChain>
</file>

<file path=xl/sharedStrings.xml><?xml version="1.0" encoding="utf-8"?>
<sst xmlns="http://schemas.openxmlformats.org/spreadsheetml/2006/main" count="153" uniqueCount="100">
  <si>
    <t>Timepriser for mannskap og maskiner skal være i henhold til krav i kap. C2 pkt. 27 Regningsarbeider. I kap. C2 er angitt om og eventuelt hvordan regulering vil finne sted. Tabellene fylles ut ved innsending av tilbud. Tilbyder skal kun fylle inn felter merket med oransje.</t>
  </si>
  <si>
    <t>E4.1 Timepriser mannskap</t>
  </si>
  <si>
    <t>E4.5 Sum mannskap og maskiner</t>
  </si>
  <si>
    <t>Spesifikasjon</t>
  </si>
  <si>
    <t>Timepris (kr/time)</t>
  </si>
  <si>
    <t>Timer</t>
  </si>
  <si>
    <t>Sum pris</t>
  </si>
  <si>
    <t>Sum mannskap, eksklusive overtidstillegg</t>
  </si>
  <si>
    <t>Mannskap (unntak spesifiert nedenfor)</t>
  </si>
  <si>
    <t>Sum overtidstillegg</t>
  </si>
  <si>
    <t>Stikningslag med komplett utstyr</t>
  </si>
  <si>
    <t>Sum maskiner</t>
  </si>
  <si>
    <t>Manuell trafikkdirigeringslag uten ledebil</t>
  </si>
  <si>
    <t>Sum samhandlingsfase</t>
  </si>
  <si>
    <t>Manuell trafikkdirigeringslag med ledebil</t>
  </si>
  <si>
    <t>Sum mannskap og maskiner</t>
  </si>
  <si>
    <t>E4.2 Overtidstillegg</t>
  </si>
  <si>
    <t>Overtidstillegg (i tillegg til ordinær timesats for mannskap og i tillegg til ordinær timesats for maskiner inklusiv fører)</t>
  </si>
  <si>
    <t>Tillegg (kr/time)</t>
  </si>
  <si>
    <t>a) for vanlig overtidsarbeid</t>
  </si>
  <si>
    <t>b) hverdager kl 21.00 – 06.00</t>
  </si>
  <si>
    <t>c) søn- og helligdager (hele døgnet)</t>
  </si>
  <si>
    <t>E4.3 Timepriser maskiner</t>
  </si>
  <si>
    <t>(maskiner inklusive fører)</t>
  </si>
  <si>
    <t>Ønsket maskintype (byggherrens behov)</t>
  </si>
  <si>
    <t>Vekt, løftekapasitet mv.</t>
  </si>
  <si>
    <t>Tilbudt maskin</t>
  </si>
  <si>
    <t>Årsmodell</t>
  </si>
  <si>
    <t xml:space="preserve">Gravemaskin </t>
  </si>
  <si>
    <t>&lt; 20 t</t>
  </si>
  <si>
    <t>20 - 30 t</t>
  </si>
  <si>
    <t>&gt; 30 t</t>
  </si>
  <si>
    <t>Gravemaskin hjul</t>
  </si>
  <si>
    <t>&gt; 12 t</t>
  </si>
  <si>
    <t>Gravemaskin m/pigg &gt;1,8 t</t>
  </si>
  <si>
    <t>&gt; 20 tonn</t>
  </si>
  <si>
    <t>Hjullaster</t>
  </si>
  <si>
    <t>Lastebil</t>
  </si>
  <si>
    <t>Lastebil m/henger</t>
  </si>
  <si>
    <t>Traktor m/henger</t>
  </si>
  <si>
    <t>Vals</t>
  </si>
  <si>
    <t>E.4.4 Timepriser samhandlingsfase</t>
  </si>
  <si>
    <t>Timepriser knyttet til samhandlings- og utviklingsfasen</t>
  </si>
  <si>
    <t>Prosjektleder (entreprenør)</t>
  </si>
  <si>
    <t>Anleggsleder</t>
  </si>
  <si>
    <t>Øvrige deltakere</t>
  </si>
  <si>
    <t>Tilbyder skal fylle felter merket med oransje. Prisene hentes fra kapittel D1/E3.</t>
  </si>
  <si>
    <t>E5 Tilbudsskjema</t>
  </si>
  <si>
    <t>Hovedprosess 1</t>
  </si>
  <si>
    <t>Forberedende tiltak og generelle kostnader</t>
  </si>
  <si>
    <t>Hovedprosess 2</t>
  </si>
  <si>
    <t>Sprengning og masseflytting</t>
  </si>
  <si>
    <t>Hovedprosess 4</t>
  </si>
  <si>
    <t>Grøfter, kummer og rør</t>
  </si>
  <si>
    <t>Hovedprosess 5</t>
  </si>
  <si>
    <t>Vegfundament</t>
  </si>
  <si>
    <t>Hovedprosess 6</t>
  </si>
  <si>
    <t>Vegdekke</t>
  </si>
  <si>
    <t>Hovedprosess 7</t>
  </si>
  <si>
    <t>Vegutstyr og miljøtiltak</t>
  </si>
  <si>
    <t>Hovedprosess 8</t>
  </si>
  <si>
    <t>Bruer og kaier</t>
  </si>
  <si>
    <t>Sum i henhold til E3</t>
  </si>
  <si>
    <t>Total tilbudssum uten merverdiavgift</t>
  </si>
  <si>
    <r>
      <t xml:space="preserve">Tilbyder skal kun fylle inn felter merket med oransje. I kolonnen "Drivstoff" skal tilbyder velge mellom de predefinerte alternativene.
I kolonnene "Fra anleggsområdet" og "Til anleggsområdet" har oppdragsgiver definert et entydig punkt for anleggsområdet. Det er dette punktet som skal legges til grunn for utregning av tallet i kolonnen "Avstand fra anleggsområdet". </t>
    </r>
    <r>
      <rPr>
        <b/>
        <sz val="11"/>
        <color rgb="FFFF0000"/>
        <rFont val="Calibri"/>
        <family val="2"/>
        <scheme val="minor"/>
      </rPr>
      <t>Avstand rundes av til nærmeste hele km. Ved beregning av avstand, skal Statens vegvesens ruteplanlegger benyttes.</t>
    </r>
    <r>
      <rPr>
        <sz val="11"/>
        <color theme="1"/>
        <rFont val="Calibri"/>
        <family val="2"/>
        <scheme val="minor"/>
      </rPr>
      <t xml:space="preserve">
Dersom en massetype (oppgitt prosess) skal fraktes til/fra anlegget fra to eller flere ulike adresser, kan tilbyder legge til flere linjer etter behov. Det skal da komme klart frem hvilken massetype (prosess) som er duplisert. Sum for mengde av massetypen (prosessen) skal være lik det som oppdragsgiver opprinnelig har oppgitt i skjemaet.
Konkurransetallet markert i grønt representerer klimagassutslippene forbundet med transport av masse og legges til grunn ved evaluering av tildelingskriteriet "Massetransport".
I arket "Evalueringsskjema" kan tilbyder se utslaget av tildelingskriteriet på evalueringssummen.</t>
    </r>
  </si>
  <si>
    <t>Type masse</t>
  </si>
  <si>
    <t>Fra anleggsområdet (vegreferanse)</t>
  </si>
  <si>
    <t>Til (oppgi adresse eller vegreferanse)</t>
  </si>
  <si>
    <t>Avstand fra anleggsområdet, km*</t>
  </si>
  <si>
    <t>m2</t>
  </si>
  <si>
    <t>Drivstoff**</t>
  </si>
  <si>
    <t>Drivstoffaktor</t>
  </si>
  <si>
    <t>Vektet m3km</t>
  </si>
  <si>
    <t>Type 1</t>
  </si>
  <si>
    <t>Elektrisk</t>
  </si>
  <si>
    <t>Type 2</t>
  </si>
  <si>
    <t>Type 3</t>
  </si>
  <si>
    <t>Antall m3 må være likt estimat over --&gt;</t>
  </si>
  <si>
    <t>*Statens vegvesens ruteplanlegger skal benyttes for beregning av avstand</t>
  </si>
  <si>
    <t>*Avstand skal rundes av til nærmeste hele km.</t>
  </si>
  <si>
    <t>**På lastebil som frakter masse ut av anlegget</t>
  </si>
  <si>
    <t>Til anleggsområdet (vegreferanse)</t>
  </si>
  <si>
    <t>Fra (oppgi adresse eller vegreferanse)</t>
  </si>
  <si>
    <t>Prosess 47.71 Steinplastring med masser fra utenfor anlegget</t>
  </si>
  <si>
    <t>FVV255 S4D1 m3950</t>
  </si>
  <si>
    <t xml:space="preserve">Type 2 </t>
  </si>
  <si>
    <t>*Avstand rundes av til nærmeste hele km</t>
  </si>
  <si>
    <t>**På lastebil som frakter masse inn til anlegget</t>
  </si>
  <si>
    <t>Konkurransetall massetransport = sum av vektet m3km INN OG UT</t>
  </si>
  <si>
    <t>Tilbyder skal ikke fylle inn feltene i dette arket. Her regnes leverandørens evalueringssum ut basert på tilbudet. 
Tall hentes fra øvrige dokumenter og de øvrige arkene i dette Excel-dokumentet. 
Det er evalueringssummen i dette dokumentet som er basis for valg av leverandør. 
Evalueringsmodellen i denne konkurransen er en absoluttmodell der kvalitet prissettes og justerer evalueringssummen. 
I denne modellen kan høyere kvalitet enn oppdragsgivers antatte beste kvalitet medføre fratrekk fra evalueringssum.
Lavere kvalitet vil medføre et tillegg på evalueringssummen. 
Dette er den anbefalte evalueringsmodellen av DFØ og dere kan lese mer om evalueringsmodellen her: 
https://anskaffelser.no/veileder-i-evaluering-av-tilbud/prissetting-av-kvalitet-som-evalueringsmodell</t>
  </si>
  <si>
    <t>Tilbud</t>
  </si>
  <si>
    <t>Verdi</t>
  </si>
  <si>
    <t>Tilbudssum ekskl. mva. (hentes fra prisskjema)</t>
  </si>
  <si>
    <t>Sammenligningstall Massetransport</t>
  </si>
  <si>
    <t>Påslag/fratrekk Tildelingskriterium Massetransport</t>
  </si>
  <si>
    <t>Evalueringssum</t>
  </si>
  <si>
    <t>Utregningsverdier fra forhåndsanalyse</t>
  </si>
  <si>
    <t>Faktor - Massetransport</t>
  </si>
  <si>
    <t>Best case - Massetransport</t>
  </si>
  <si>
    <t>Fossilt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</si>
</sst>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kr&quot;\ * #,##0.00_-;\-&quot;kr&quot;\ * #,##0.00_-;_-&quot;kr&quot;\ * &quot;-&quot;??_-;_-@_-"/>
    <numFmt numFmtId="165" formatCode="&quot;kr&quot;\ #,##0"/>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10"/>
      <color theme="1"/>
      <name val="Roboto"/>
    </font>
    <font>
      <b/>
      <sz val="18"/>
      <color theme="1"/>
      <name val="Calibri"/>
      <family val="2"/>
      <scheme val="minor"/>
    </font>
    <font>
      <sz val="8"/>
      <name val="Calibri"/>
      <family val="2"/>
      <scheme val="minor"/>
    </font>
    <font>
      <b/>
      <sz val="11"/>
      <name val="Calibri"/>
      <family val="2"/>
      <scheme val="minor"/>
    </font>
    <font>
      <u/>
      <sz val="11"/>
      <color theme="10"/>
      <name val="Calibri"/>
      <family val="2"/>
      <scheme val="minor"/>
    </font>
    <font>
      <b/>
      <sz val="11"/>
      <color rgb="FFFF0000"/>
      <name val="Calibri"/>
      <family val="2"/>
      <scheme val="minor"/>
    </font>
    <font>
      <sz val="9"/>
      <color theme="1"/>
      <name val="Roboto"/>
    </font>
  </fonts>
  <fills count="8">
    <fill>
      <patternFill patternType="none"/>
    </fill>
    <fill>
      <patternFill patternType="gray125"/>
    </fill>
    <fill>
      <patternFill patternType="solid">
        <fgColor rgb="FFC6EFCE"/>
      </patternFill>
    </fill>
    <fill>
      <patternFill patternType="solid">
        <fgColor rgb="FFFFCC99"/>
      </patternFill>
    </fill>
    <fill>
      <patternFill patternType="solid">
        <fgColor theme="4"/>
        <bgColor theme="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4" tint="0.79998168889431442"/>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style="thin">
        <color rgb="FF7F7F7F"/>
      </right>
      <top style="thin">
        <color rgb="FF7F7F7F"/>
      </top>
      <bottom style="thin">
        <color rgb="FF7F7F7F"/>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3" borderId="1" applyNumberFormat="0" applyAlignment="0" applyProtection="0"/>
    <xf numFmtId="0" fontId="11" fillId="0" borderId="0" applyNumberFormat="0" applyFill="0" applyBorder="0" applyAlignment="0" applyProtection="0"/>
  </cellStyleXfs>
  <cellXfs count="59">
    <xf numFmtId="0" fontId="0" fillId="0" borderId="0" xfId="0"/>
    <xf numFmtId="0" fontId="6" fillId="0" borderId="0" xfId="0" applyFont="1"/>
    <xf numFmtId="0" fontId="5" fillId="0" borderId="0" xfId="0" applyFont="1"/>
    <xf numFmtId="0" fontId="4" fillId="4" borderId="2" xfId="0" applyFont="1" applyFill="1" applyBorder="1"/>
    <xf numFmtId="0" fontId="4" fillId="4" borderId="3" xfId="0" applyFont="1" applyFill="1" applyBorder="1"/>
    <xf numFmtId="0" fontId="4" fillId="4" borderId="4" xfId="0" applyFont="1" applyFill="1" applyBorder="1"/>
    <xf numFmtId="0" fontId="0" fillId="5" borderId="2" xfId="0" applyFill="1" applyBorder="1"/>
    <xf numFmtId="0" fontId="0" fillId="5" borderId="3" xfId="0" applyFill="1" applyBorder="1"/>
    <xf numFmtId="0" fontId="3" fillId="3" borderId="1" xfId="3"/>
    <xf numFmtId="0" fontId="0" fillId="5" borderId="4" xfId="0"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5" borderId="5" xfId="0" applyFill="1" applyBorder="1"/>
    <xf numFmtId="0" fontId="0" fillId="5" borderId="6" xfId="0" applyFill="1" applyBorder="1"/>
    <xf numFmtId="0" fontId="0" fillId="5" borderId="7" xfId="0" applyFill="1" applyBorder="1"/>
    <xf numFmtId="0" fontId="2" fillId="2" borderId="0" xfId="2"/>
    <xf numFmtId="0" fontId="0" fillId="0" borderId="8" xfId="0" applyBorder="1"/>
    <xf numFmtId="0" fontId="0" fillId="0" borderId="8" xfId="0" applyBorder="1" applyAlignment="1">
      <alignment wrapText="1"/>
    </xf>
    <xf numFmtId="0" fontId="5" fillId="0" borderId="8" xfId="0" applyFont="1" applyBorder="1"/>
    <xf numFmtId="0" fontId="5" fillId="0" borderId="8" xfId="0" applyFont="1" applyBorder="1" applyAlignment="1">
      <alignment wrapText="1"/>
    </xf>
    <xf numFmtId="0" fontId="7" fillId="0" borderId="8" xfId="0" applyFont="1" applyBorder="1" applyAlignment="1">
      <alignment vertical="center"/>
    </xf>
    <xf numFmtId="0" fontId="8" fillId="0" borderId="0" xfId="0" applyFont="1"/>
    <xf numFmtId="0" fontId="5" fillId="0" borderId="8" xfId="0" applyFont="1" applyBorder="1" applyAlignment="1">
      <alignment horizontal="left" vertical="top" wrapText="1"/>
    </xf>
    <xf numFmtId="165" fontId="0" fillId="0" borderId="8" xfId="0" applyNumberFormat="1" applyBorder="1"/>
    <xf numFmtId="165" fontId="6" fillId="0" borderId="8" xfId="0" applyNumberFormat="1" applyFont="1" applyBorder="1"/>
    <xf numFmtId="165" fontId="6" fillId="0" borderId="0" xfId="0" applyNumberFormat="1" applyFont="1"/>
    <xf numFmtId="165" fontId="5" fillId="0" borderId="8" xfId="0" applyNumberFormat="1" applyFont="1" applyBorder="1"/>
    <xf numFmtId="0" fontId="4" fillId="4" borderId="2" xfId="0" applyFont="1" applyFill="1" applyBorder="1" applyAlignment="1">
      <alignment horizontal="center"/>
    </xf>
    <xf numFmtId="0" fontId="4" fillId="4" borderId="4" xfId="0" applyFont="1" applyFill="1" applyBorder="1" applyAlignment="1">
      <alignment horizontal="center"/>
    </xf>
    <xf numFmtId="164" fontId="0" fillId="5" borderId="4" xfId="1" applyFont="1" applyFill="1" applyBorder="1"/>
    <xf numFmtId="0" fontId="2" fillId="2" borderId="5" xfId="2" applyBorder="1"/>
    <xf numFmtId="164" fontId="2" fillId="2" borderId="7" xfId="2" applyNumberFormat="1" applyBorder="1"/>
    <xf numFmtId="165" fontId="0" fillId="6" borderId="8" xfId="0" applyNumberFormat="1" applyFill="1" applyBorder="1"/>
    <xf numFmtId="165" fontId="0" fillId="6" borderId="9" xfId="0" applyNumberFormat="1" applyFill="1" applyBorder="1"/>
    <xf numFmtId="0" fontId="0" fillId="6" borderId="8" xfId="0" applyFill="1" applyBorder="1"/>
    <xf numFmtId="0" fontId="0" fillId="7" borderId="8" xfId="0" applyFill="1" applyBorder="1"/>
    <xf numFmtId="0" fontId="0" fillId="7" borderId="9" xfId="0" applyFill="1" applyBorder="1"/>
    <xf numFmtId="0" fontId="10" fillId="0" borderId="8" xfId="0" applyFont="1" applyBorder="1" applyAlignment="1">
      <alignment wrapText="1"/>
    </xf>
    <xf numFmtId="0" fontId="3" fillId="3" borderId="13" xfId="3" applyBorder="1"/>
    <xf numFmtId="0" fontId="4" fillId="4" borderId="3" xfId="0" applyFont="1" applyFill="1" applyBorder="1" applyAlignment="1">
      <alignment wrapText="1"/>
    </xf>
    <xf numFmtId="0" fontId="11" fillId="0" borderId="0" xfId="4" applyFill="1" applyBorder="1"/>
    <xf numFmtId="0" fontId="3" fillId="0" borderId="0" xfId="3" applyFill="1" applyBorder="1"/>
    <xf numFmtId="0" fontId="13" fillId="7" borderId="8" xfId="0" applyFont="1" applyFill="1" applyBorder="1"/>
    <xf numFmtId="0" fontId="5" fillId="0" borderId="10" xfId="0" applyFont="1" applyBorder="1" applyAlignment="1">
      <alignment horizontal="right"/>
    </xf>
    <xf numFmtId="0" fontId="5" fillId="0" borderId="11" xfId="0" applyFont="1" applyBorder="1" applyAlignment="1">
      <alignment horizontal="right"/>
    </xf>
    <xf numFmtId="0" fontId="0" fillId="0" borderId="0" xfId="0" applyAlignment="1">
      <alignment horizontal="left"/>
    </xf>
    <xf numFmtId="0" fontId="0" fillId="0" borderId="0" xfId="0" applyAlignment="1">
      <alignment horizontal="left" vertical="top" wrapText="1"/>
    </xf>
    <xf numFmtId="0" fontId="5" fillId="0" borderId="10" xfId="0" applyFont="1" applyBorder="1" applyAlignment="1">
      <alignment horizontal="right" indent="1"/>
    </xf>
    <xf numFmtId="0" fontId="5" fillId="0" borderId="11" xfId="0" applyFont="1" applyBorder="1" applyAlignment="1">
      <alignment horizontal="right" indent="1"/>
    </xf>
    <xf numFmtId="0" fontId="0" fillId="0" borderId="8" xfId="0" applyBorder="1" applyAlignment="1">
      <alignment horizontal="left"/>
    </xf>
    <xf numFmtId="0" fontId="8" fillId="0" borderId="0" xfId="0" applyFont="1" applyAlignment="1">
      <alignment horizontal="left"/>
    </xf>
    <xf numFmtId="0" fontId="5" fillId="0" borderId="8" xfId="0" applyFont="1" applyBorder="1" applyAlignment="1">
      <alignment horizontal="left"/>
    </xf>
    <xf numFmtId="0" fontId="0" fillId="0" borderId="0" xfId="0" applyAlignment="1">
      <alignment horizontal="center"/>
    </xf>
    <xf numFmtId="0" fontId="0" fillId="0" borderId="0" xfId="0" applyAlignment="1">
      <alignment horizontal="left" vertical="top"/>
    </xf>
    <xf numFmtId="0" fontId="0" fillId="0" borderId="12" xfId="0" applyBorder="1" applyAlignment="1">
      <alignment horizontal="center" vertical="top" wrapText="1"/>
    </xf>
  </cellXfs>
  <cellStyles count="5">
    <cellStyle name="God" xfId="2" builtinId="26"/>
    <cellStyle name="Hyperkobling" xfId="4" builtinId="8"/>
    <cellStyle name="Inndata" xfId="3" builtinId="20"/>
    <cellStyle name="Normal"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1384300</xdr:colOff>
      <xdr:row>0</xdr:row>
      <xdr:rowOff>107950</xdr:rowOff>
    </xdr:from>
    <xdr:to>
      <xdr:col>3</xdr:col>
      <xdr:colOff>762000</xdr:colOff>
      <xdr:row>0</xdr:row>
      <xdr:rowOff>1575039</xdr:rowOff>
    </xdr:to>
    <xdr:pic>
      <xdr:nvPicPr>
        <xdr:cNvPr id="2" name="Bilde 1">
          <a:extLst>
            <a:ext uri="{FF2B5EF4-FFF2-40B4-BE49-F238E27FC236}">
              <a16:creationId xmlns:a16="http://schemas.microsoft.com/office/drawing/2014/main" id="{BF1774A8-DA4F-4086-8246-B6E14E522C02}"/>
            </a:ext>
          </a:extLst>
        </xdr:cNvPr>
        <xdr:cNvPicPr>
          <a:picLocks noChangeAspect="1"/>
        </xdr:cNvPicPr>
      </xdr:nvPicPr>
      <xdr:blipFill>
        <a:blip xmlns:r="http://schemas.openxmlformats.org/officeDocument/2006/relationships" r:embed="rId1"/>
        <a:stretch>
          <a:fillRect/>
        </a:stretch>
      </xdr:blipFill>
      <xdr:spPr>
        <a:xfrm>
          <a:off x="1384300" y="107950"/>
          <a:ext cx="4241800" cy="14670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425450</xdr:colOff>
      <xdr:row>0</xdr:row>
      <xdr:rowOff>311150</xdr:rowOff>
    </xdr:from>
    <xdr:to>
      <xdr:col>2</xdr:col>
      <xdr:colOff>615950</xdr:colOff>
      <xdr:row>0</xdr:row>
      <xdr:rowOff>1778239</xdr:rowOff>
    </xdr:to>
    <xdr:pic>
      <xdr:nvPicPr>
        <xdr:cNvPr id="2" name="Bilde 1">
          <a:extLst>
            <a:ext uri="{FF2B5EF4-FFF2-40B4-BE49-F238E27FC236}">
              <a16:creationId xmlns:a16="http://schemas.microsoft.com/office/drawing/2014/main" id="{CC8212DA-D4EA-4CFF-8D91-017179D4ED1F}"/>
            </a:ext>
          </a:extLst>
        </xdr:cNvPr>
        <xdr:cNvPicPr>
          <a:picLocks noChangeAspect="1"/>
        </xdr:cNvPicPr>
      </xdr:nvPicPr>
      <xdr:blipFill>
        <a:blip xmlns:r="http://schemas.openxmlformats.org/officeDocument/2006/relationships" r:embed="rId1"/>
        <a:stretch>
          <a:fillRect/>
        </a:stretch>
      </xdr:blipFill>
      <xdr:spPr>
        <a:xfrm>
          <a:off x="425450" y="311150"/>
          <a:ext cx="4241800" cy="14670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0</xdr:row>
      <xdr:rowOff>139700</xdr:rowOff>
    </xdr:from>
    <xdr:to>
      <xdr:col>4</xdr:col>
      <xdr:colOff>390525</xdr:colOff>
      <xdr:row>0</xdr:row>
      <xdr:rowOff>1471577</xdr:rowOff>
    </xdr:to>
    <xdr:pic>
      <xdr:nvPicPr>
        <xdr:cNvPr id="10" name="Bilde 9">
          <a:extLst>
            <a:ext uri="{FF2B5EF4-FFF2-40B4-BE49-F238E27FC236}">
              <a16:creationId xmlns:a16="http://schemas.microsoft.com/office/drawing/2014/main" id="{918E3948-621B-4744-AB9A-C9694EF1615B}"/>
            </a:ext>
          </a:extLst>
        </xdr:cNvPr>
        <xdr:cNvPicPr>
          <a:picLocks noChangeAspect="1"/>
        </xdr:cNvPicPr>
      </xdr:nvPicPr>
      <xdr:blipFill>
        <a:blip xmlns:r="http://schemas.openxmlformats.org/officeDocument/2006/relationships" r:embed="rId1"/>
        <a:stretch>
          <a:fillRect/>
        </a:stretch>
      </xdr:blipFill>
      <xdr:spPr>
        <a:xfrm>
          <a:off x="952500" y="139700"/>
          <a:ext cx="3924300" cy="1331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0</xdr:row>
      <xdr:rowOff>88900</xdr:rowOff>
    </xdr:from>
    <xdr:to>
      <xdr:col>1</xdr:col>
      <xdr:colOff>2101850</xdr:colOff>
      <xdr:row>0</xdr:row>
      <xdr:rowOff>1555989</xdr:rowOff>
    </xdr:to>
    <xdr:pic>
      <xdr:nvPicPr>
        <xdr:cNvPr id="2" name="Bilde 1">
          <a:extLst>
            <a:ext uri="{FF2B5EF4-FFF2-40B4-BE49-F238E27FC236}">
              <a16:creationId xmlns:a16="http://schemas.microsoft.com/office/drawing/2014/main" id="{00E15C7F-07A6-4AD8-9A60-D45B63D8EA7F}"/>
            </a:ext>
          </a:extLst>
        </xdr:cNvPr>
        <xdr:cNvPicPr>
          <a:picLocks noChangeAspect="1"/>
        </xdr:cNvPicPr>
      </xdr:nvPicPr>
      <xdr:blipFill>
        <a:blip xmlns:r="http://schemas.openxmlformats.org/officeDocument/2006/relationships" r:embed="rId1"/>
        <a:stretch>
          <a:fillRect/>
        </a:stretch>
      </xdr:blipFill>
      <xdr:spPr>
        <a:xfrm>
          <a:off x="971550" y="88900"/>
          <a:ext cx="4241800" cy="1467089"/>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gvesen.no/trafikk/ruteplanlegger?st=20251118104000&amp;lat=60.79411&amp;lng=11.04515&amp;zoom=10" TargetMode="External"/><Relationship Id="rId1" Type="http://schemas.openxmlformats.org/officeDocument/2006/relationships/hyperlink" Target="https://www.vegvesen.no/trafikk/ruteplanlegger?st=20251118104000&amp;lat=60.79411&amp;lng=11.04515&amp;zoom=1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opLeftCell="A2" workbookViewId="0">
      <selection activeCell="A33" sqref="A33:D33"/>
    </sheetView>
  </sheetViews>
  <sheetFormatPr baseColWidth="10" defaultColWidth="8.7265625" defaultRowHeight="14.5" x14ac:dyDescent="0.35"/>
  <cols>
    <col min="1" max="1" width="35.26953125" customWidth="1"/>
    <col min="2" max="2" width="20.1796875" customWidth="1"/>
    <col min="3" max="3" width="14.26953125" customWidth="1"/>
    <col min="4" max="4" width="18.453125" customWidth="1"/>
    <col min="5" max="5" width="16" customWidth="1"/>
    <col min="6" max="6" width="12.453125" customWidth="1"/>
    <col min="7" max="7" width="15.26953125" customWidth="1"/>
    <col min="14" max="14" width="13" customWidth="1"/>
  </cols>
  <sheetData>
    <row r="1" spans="1:14" ht="127.15" customHeight="1" x14ac:dyDescent="0.35">
      <c r="A1" s="49"/>
      <c r="B1" s="49"/>
      <c r="C1" s="49"/>
      <c r="D1" s="49"/>
      <c r="E1" s="49"/>
    </row>
    <row r="2" spans="1:14" ht="70.5" customHeight="1" x14ac:dyDescent="0.35">
      <c r="A2" s="50" t="s">
        <v>0</v>
      </c>
      <c r="B2" s="50"/>
      <c r="C2" s="50"/>
      <c r="D2" s="50"/>
      <c r="E2" s="50"/>
      <c r="F2" s="50"/>
    </row>
    <row r="3" spans="1:14" ht="23.5" x14ac:dyDescent="0.55000000000000004">
      <c r="A3" s="25" t="s">
        <v>1</v>
      </c>
      <c r="J3" s="25" t="s">
        <v>2</v>
      </c>
    </row>
    <row r="4" spans="1:14" x14ac:dyDescent="0.35">
      <c r="A4" s="22" t="s">
        <v>3</v>
      </c>
      <c r="B4" s="22" t="s">
        <v>4</v>
      </c>
      <c r="C4" s="22" t="s">
        <v>5</v>
      </c>
      <c r="D4" s="22" t="s">
        <v>6</v>
      </c>
      <c r="J4" s="53" t="s">
        <v>7</v>
      </c>
      <c r="K4" s="53"/>
      <c r="L4" s="53"/>
      <c r="M4" s="53"/>
      <c r="N4" s="27">
        <f>D10</f>
        <v>0</v>
      </c>
    </row>
    <row r="5" spans="1:14" x14ac:dyDescent="0.35">
      <c r="A5" s="21" t="s">
        <v>8</v>
      </c>
      <c r="B5" s="36"/>
      <c r="C5" s="39">
        <v>100</v>
      </c>
      <c r="D5" s="27">
        <f>B5*C5</f>
        <v>0</v>
      </c>
      <c r="J5" s="53" t="s">
        <v>9</v>
      </c>
      <c r="K5" s="53"/>
      <c r="L5" s="53"/>
      <c r="M5" s="53"/>
      <c r="N5" s="27">
        <f>D19</f>
        <v>0</v>
      </c>
    </row>
    <row r="6" spans="1:14" x14ac:dyDescent="0.35">
      <c r="A6" s="20" t="s">
        <v>10</v>
      </c>
      <c r="B6" s="36"/>
      <c r="C6" s="39">
        <v>20</v>
      </c>
      <c r="D6" s="27">
        <f>B6*C6</f>
        <v>0</v>
      </c>
      <c r="J6" s="53" t="s">
        <v>11</v>
      </c>
      <c r="K6" s="53"/>
      <c r="L6" s="53"/>
      <c r="M6" s="53"/>
      <c r="N6" s="27">
        <f>G45</f>
        <v>0</v>
      </c>
    </row>
    <row r="7" spans="1:14" x14ac:dyDescent="0.35">
      <c r="A7" s="39" t="s">
        <v>12</v>
      </c>
      <c r="B7" s="36"/>
      <c r="C7" s="39">
        <v>50</v>
      </c>
      <c r="D7" s="27">
        <f>B7*C7</f>
        <v>0</v>
      </c>
      <c r="J7" s="53" t="s">
        <v>13</v>
      </c>
      <c r="K7" s="53"/>
      <c r="L7" s="53"/>
      <c r="M7" s="53"/>
      <c r="N7" s="27">
        <f>D53</f>
        <v>0</v>
      </c>
    </row>
    <row r="8" spans="1:14" ht="15.5" x14ac:dyDescent="0.35">
      <c r="A8" s="39" t="s">
        <v>14</v>
      </c>
      <c r="B8" s="36"/>
      <c r="C8" s="39">
        <v>50</v>
      </c>
      <c r="D8" s="27">
        <f>B8*C8</f>
        <v>0</v>
      </c>
      <c r="J8" s="47" t="s">
        <v>15</v>
      </c>
      <c r="K8" s="47"/>
      <c r="L8" s="47"/>
      <c r="M8" s="47"/>
      <c r="N8" s="29">
        <f>SUM(N4:N7)</f>
        <v>0</v>
      </c>
    </row>
    <row r="9" spans="1:14" x14ac:dyDescent="0.35">
      <c r="A9" s="40"/>
      <c r="B9" s="37"/>
      <c r="C9" s="39"/>
      <c r="D9" s="27">
        <f>B9*C9</f>
        <v>0</v>
      </c>
    </row>
    <row r="10" spans="1:14" ht="15.5" x14ac:dyDescent="0.35">
      <c r="A10" s="51" t="s">
        <v>7</v>
      </c>
      <c r="B10" s="51"/>
      <c r="C10" s="52"/>
      <c r="D10" s="28">
        <f>SUM(D5:D9)</f>
        <v>0</v>
      </c>
    </row>
    <row r="14" spans="1:14" ht="23.5" x14ac:dyDescent="0.55000000000000004">
      <c r="A14" s="25" t="s">
        <v>16</v>
      </c>
    </row>
    <row r="15" spans="1:14" ht="58" x14ac:dyDescent="0.35">
      <c r="A15" s="41" t="s">
        <v>17</v>
      </c>
      <c r="B15" s="22" t="s">
        <v>18</v>
      </c>
      <c r="C15" s="22" t="s">
        <v>5</v>
      </c>
      <c r="D15" s="22" t="s">
        <v>6</v>
      </c>
    </row>
    <row r="16" spans="1:14" x14ac:dyDescent="0.35">
      <c r="A16" s="21" t="s">
        <v>19</v>
      </c>
      <c r="B16" s="36"/>
      <c r="C16" s="39">
        <v>50</v>
      </c>
      <c r="D16" s="27">
        <f>C16*B16</f>
        <v>0</v>
      </c>
    </row>
    <row r="17" spans="1:7" x14ac:dyDescent="0.35">
      <c r="A17" s="20" t="s">
        <v>20</v>
      </c>
      <c r="B17" s="36"/>
      <c r="C17" s="39">
        <v>50</v>
      </c>
      <c r="D17" s="27">
        <f t="shared" ref="D17:D18" si="0">C17*B17</f>
        <v>0</v>
      </c>
    </row>
    <row r="18" spans="1:7" x14ac:dyDescent="0.35">
      <c r="A18" s="24" t="s">
        <v>21</v>
      </c>
      <c r="B18" s="36"/>
      <c r="C18" s="39">
        <v>20</v>
      </c>
      <c r="D18" s="27">
        <f t="shared" si="0"/>
        <v>0</v>
      </c>
    </row>
    <row r="19" spans="1:7" ht="15.5" x14ac:dyDescent="0.35">
      <c r="B19" s="47" t="s">
        <v>9</v>
      </c>
      <c r="C19" s="47"/>
      <c r="D19" s="28">
        <f>SUM(D16:D18)</f>
        <v>0</v>
      </c>
    </row>
    <row r="22" spans="1:7" ht="23.5" x14ac:dyDescent="0.55000000000000004">
      <c r="A22" s="25" t="s">
        <v>22</v>
      </c>
      <c r="B22" t="s">
        <v>23</v>
      </c>
    </row>
    <row r="23" spans="1:7" x14ac:dyDescent="0.35">
      <c r="A23" s="22" t="s">
        <v>24</v>
      </c>
      <c r="B23" s="22" t="s">
        <v>25</v>
      </c>
      <c r="C23" s="22" t="s">
        <v>26</v>
      </c>
      <c r="D23" s="22" t="s">
        <v>27</v>
      </c>
      <c r="E23" s="22" t="s">
        <v>4</v>
      </c>
      <c r="F23" s="22" t="s">
        <v>5</v>
      </c>
      <c r="G23" s="22" t="s">
        <v>6</v>
      </c>
    </row>
    <row r="24" spans="1:7" x14ac:dyDescent="0.35">
      <c r="A24" s="46" t="s">
        <v>28</v>
      </c>
      <c r="B24" s="46" t="s">
        <v>29</v>
      </c>
      <c r="C24" s="38"/>
      <c r="D24" s="38"/>
      <c r="E24" s="36"/>
      <c r="F24" s="39">
        <v>100</v>
      </c>
      <c r="G24" s="27">
        <f>F24*E24</f>
        <v>0</v>
      </c>
    </row>
    <row r="25" spans="1:7" x14ac:dyDescent="0.35">
      <c r="A25" s="39" t="s">
        <v>28</v>
      </c>
      <c r="B25" s="39" t="s">
        <v>30</v>
      </c>
      <c r="C25" s="38"/>
      <c r="D25" s="38"/>
      <c r="E25" s="36"/>
      <c r="F25" s="39">
        <v>100</v>
      </c>
      <c r="G25" s="27">
        <f t="shared" ref="G25:G44" si="1">F25*E25</f>
        <v>0</v>
      </c>
    </row>
    <row r="26" spans="1:7" x14ac:dyDescent="0.35">
      <c r="A26" s="39" t="s">
        <v>28</v>
      </c>
      <c r="B26" s="39" t="s">
        <v>31</v>
      </c>
      <c r="C26" s="38"/>
      <c r="D26" s="38"/>
      <c r="E26" s="36"/>
      <c r="F26" s="39">
        <v>50</v>
      </c>
      <c r="G26" s="27">
        <f t="shared" si="1"/>
        <v>0</v>
      </c>
    </row>
    <row r="27" spans="1:7" x14ac:dyDescent="0.35">
      <c r="A27" s="39" t="s">
        <v>32</v>
      </c>
      <c r="B27" s="39" t="s">
        <v>33</v>
      </c>
      <c r="C27" s="38"/>
      <c r="D27" s="38"/>
      <c r="E27" s="36"/>
      <c r="F27" s="39">
        <v>100</v>
      </c>
      <c r="G27" s="27">
        <f t="shared" si="1"/>
        <v>0</v>
      </c>
    </row>
    <row r="28" spans="1:7" x14ac:dyDescent="0.35">
      <c r="A28" s="39" t="s">
        <v>34</v>
      </c>
      <c r="B28" s="39" t="s">
        <v>35</v>
      </c>
      <c r="C28" s="38"/>
      <c r="D28" s="38"/>
      <c r="E28" s="36"/>
      <c r="F28" s="39">
        <v>50</v>
      </c>
      <c r="G28" s="27">
        <f t="shared" si="1"/>
        <v>0</v>
      </c>
    </row>
    <row r="29" spans="1:7" x14ac:dyDescent="0.35">
      <c r="A29" s="39" t="s">
        <v>36</v>
      </c>
      <c r="B29" s="39"/>
      <c r="C29" s="38"/>
      <c r="D29" s="38"/>
      <c r="E29" s="36"/>
      <c r="F29" s="39">
        <v>50</v>
      </c>
      <c r="G29" s="27">
        <f t="shared" si="1"/>
        <v>0</v>
      </c>
    </row>
    <row r="30" spans="1:7" x14ac:dyDescent="0.35">
      <c r="A30" s="39" t="s">
        <v>37</v>
      </c>
      <c r="B30" s="39"/>
      <c r="C30" s="38"/>
      <c r="D30" s="38"/>
      <c r="E30" s="36"/>
      <c r="F30" s="39">
        <v>50</v>
      </c>
      <c r="G30" s="27">
        <f t="shared" si="1"/>
        <v>0</v>
      </c>
    </row>
    <row r="31" spans="1:7" x14ac:dyDescent="0.35">
      <c r="A31" s="39" t="s">
        <v>38</v>
      </c>
      <c r="B31" s="39"/>
      <c r="C31" s="38"/>
      <c r="D31" s="38"/>
      <c r="E31" s="36"/>
      <c r="F31" s="39">
        <v>100</v>
      </c>
      <c r="G31" s="27">
        <f t="shared" si="1"/>
        <v>0</v>
      </c>
    </row>
    <row r="32" spans="1:7" x14ac:dyDescent="0.35">
      <c r="A32" s="39" t="s">
        <v>39</v>
      </c>
      <c r="B32" s="39"/>
      <c r="C32" s="38"/>
      <c r="D32" s="38"/>
      <c r="E32" s="36"/>
      <c r="F32" s="39">
        <v>50</v>
      </c>
      <c r="G32" s="27">
        <f t="shared" si="1"/>
        <v>0</v>
      </c>
    </row>
    <row r="33" spans="1:7" x14ac:dyDescent="0.35">
      <c r="A33" s="39" t="s">
        <v>40</v>
      </c>
      <c r="B33" s="39"/>
      <c r="C33" s="38"/>
      <c r="D33" s="38"/>
      <c r="E33" s="36"/>
      <c r="F33" s="39">
        <v>50</v>
      </c>
      <c r="G33" s="27">
        <f t="shared" si="1"/>
        <v>0</v>
      </c>
    </row>
    <row r="34" spans="1:7" x14ac:dyDescent="0.35">
      <c r="A34" s="39"/>
      <c r="B34" s="39"/>
      <c r="C34" s="38"/>
      <c r="D34" s="38"/>
      <c r="E34" s="36"/>
      <c r="F34" s="39"/>
      <c r="G34" s="27">
        <f t="shared" si="1"/>
        <v>0</v>
      </c>
    </row>
    <row r="35" spans="1:7" x14ac:dyDescent="0.35">
      <c r="A35" s="39"/>
      <c r="B35" s="39"/>
      <c r="C35" s="38"/>
      <c r="D35" s="38"/>
      <c r="E35" s="36"/>
      <c r="F35" s="39"/>
      <c r="G35" s="27">
        <f t="shared" si="1"/>
        <v>0</v>
      </c>
    </row>
    <row r="36" spans="1:7" x14ac:dyDescent="0.35">
      <c r="A36" s="39"/>
      <c r="B36" s="39"/>
      <c r="C36" s="38"/>
      <c r="D36" s="38"/>
      <c r="E36" s="36"/>
      <c r="F36" s="39"/>
      <c r="G36" s="27">
        <f t="shared" si="1"/>
        <v>0</v>
      </c>
    </row>
    <row r="37" spans="1:7" x14ac:dyDescent="0.35">
      <c r="A37" s="39"/>
      <c r="B37" s="39"/>
      <c r="C37" s="38"/>
      <c r="D37" s="38"/>
      <c r="E37" s="36"/>
      <c r="F37" s="39"/>
      <c r="G37" s="27">
        <f t="shared" si="1"/>
        <v>0</v>
      </c>
    </row>
    <row r="38" spans="1:7" x14ac:dyDescent="0.35">
      <c r="A38" s="39"/>
      <c r="B38" s="39"/>
      <c r="C38" s="38"/>
      <c r="D38" s="38"/>
      <c r="E38" s="36"/>
      <c r="F38" s="39"/>
      <c r="G38" s="27">
        <f t="shared" si="1"/>
        <v>0</v>
      </c>
    </row>
    <row r="39" spans="1:7" x14ac:dyDescent="0.35">
      <c r="A39" s="39"/>
      <c r="B39" s="39"/>
      <c r="C39" s="38"/>
      <c r="D39" s="38"/>
      <c r="E39" s="36"/>
      <c r="F39" s="39"/>
      <c r="G39" s="27">
        <f t="shared" si="1"/>
        <v>0</v>
      </c>
    </row>
    <row r="40" spans="1:7" x14ac:dyDescent="0.35">
      <c r="A40" s="39"/>
      <c r="B40" s="39"/>
      <c r="C40" s="38"/>
      <c r="D40" s="38"/>
      <c r="E40" s="36"/>
      <c r="F40" s="39"/>
      <c r="G40" s="27">
        <f t="shared" si="1"/>
        <v>0</v>
      </c>
    </row>
    <row r="41" spans="1:7" x14ac:dyDescent="0.35">
      <c r="A41" s="39"/>
      <c r="B41" s="39"/>
      <c r="C41" s="38"/>
      <c r="D41" s="38"/>
      <c r="E41" s="36"/>
      <c r="F41" s="39"/>
      <c r="G41" s="27">
        <f t="shared" si="1"/>
        <v>0</v>
      </c>
    </row>
    <row r="42" spans="1:7" x14ac:dyDescent="0.35">
      <c r="A42" s="39"/>
      <c r="B42" s="39"/>
      <c r="C42" s="38"/>
      <c r="D42" s="38"/>
      <c r="E42" s="36"/>
      <c r="F42" s="39"/>
      <c r="G42" s="27">
        <f t="shared" si="1"/>
        <v>0</v>
      </c>
    </row>
    <row r="43" spans="1:7" x14ac:dyDescent="0.35">
      <c r="A43" s="39"/>
      <c r="B43" s="39"/>
      <c r="C43" s="38"/>
      <c r="D43" s="38"/>
      <c r="E43" s="36"/>
      <c r="F43" s="39"/>
      <c r="G43" s="27">
        <f t="shared" si="1"/>
        <v>0</v>
      </c>
    </row>
    <row r="44" spans="1:7" x14ac:dyDescent="0.35">
      <c r="A44" s="39"/>
      <c r="B44" s="39"/>
      <c r="C44" s="38"/>
      <c r="D44" s="38"/>
      <c r="E44" s="36"/>
      <c r="F44" s="39"/>
      <c r="G44" s="27">
        <f t="shared" si="1"/>
        <v>0</v>
      </c>
    </row>
    <row r="45" spans="1:7" ht="15.5" x14ac:dyDescent="0.35">
      <c r="E45" s="47" t="s">
        <v>11</v>
      </c>
      <c r="F45" s="47"/>
      <c r="G45" s="28">
        <f>SUM(G24:G44)</f>
        <v>0</v>
      </c>
    </row>
    <row r="48" spans="1:7" ht="23.5" x14ac:dyDescent="0.55000000000000004">
      <c r="A48" s="25" t="s">
        <v>41</v>
      </c>
    </row>
    <row r="49" spans="1:4" ht="29" x14ac:dyDescent="0.35">
      <c r="A49" s="23" t="s">
        <v>42</v>
      </c>
      <c r="B49" s="26" t="s">
        <v>4</v>
      </c>
      <c r="C49" s="22" t="s">
        <v>5</v>
      </c>
      <c r="D49" s="22" t="s">
        <v>6</v>
      </c>
    </row>
    <row r="50" spans="1:4" x14ac:dyDescent="0.35">
      <c r="A50" s="20" t="s">
        <v>43</v>
      </c>
      <c r="B50" s="36"/>
      <c r="C50" s="39">
        <v>20</v>
      </c>
      <c r="D50" s="27">
        <f>C50*B50</f>
        <v>0</v>
      </c>
    </row>
    <row r="51" spans="1:4" x14ac:dyDescent="0.35">
      <c r="A51" s="20" t="s">
        <v>44</v>
      </c>
      <c r="B51" s="36"/>
      <c r="C51" s="39">
        <v>20</v>
      </c>
      <c r="D51" s="27">
        <f t="shared" ref="D51:D52" si="2">C51*B51</f>
        <v>0</v>
      </c>
    </row>
    <row r="52" spans="1:4" x14ac:dyDescent="0.35">
      <c r="A52" s="20" t="s">
        <v>45</v>
      </c>
      <c r="B52" s="36"/>
      <c r="C52" s="39">
        <v>20</v>
      </c>
      <c r="D52" s="27">
        <f t="shared" si="2"/>
        <v>0</v>
      </c>
    </row>
    <row r="53" spans="1:4" x14ac:dyDescent="0.35">
      <c r="B53" s="47" t="s">
        <v>13</v>
      </c>
      <c r="C53" s="48"/>
      <c r="D53" s="27">
        <f>SUM(D50:D52)</f>
        <v>0</v>
      </c>
    </row>
  </sheetData>
  <mergeCells count="11">
    <mergeCell ref="J4:M4"/>
    <mergeCell ref="J5:M5"/>
    <mergeCell ref="J6:M6"/>
    <mergeCell ref="J7:M7"/>
    <mergeCell ref="J8:M8"/>
    <mergeCell ref="B53:C53"/>
    <mergeCell ref="A1:E1"/>
    <mergeCell ref="A2:F2"/>
    <mergeCell ref="B19:C19"/>
    <mergeCell ref="A10:C10"/>
    <mergeCell ref="E45:F45"/>
  </mergeCells>
  <pageMargins left="0.7" right="0.7" top="0.75" bottom="0.75" header="0.3" footer="0.3"/>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F203-7504-4632-9ED8-8B02008CB09D}">
  <dimension ref="A1:F13"/>
  <sheetViews>
    <sheetView workbookViewId="0">
      <selection activeCell="F9" sqref="F9"/>
    </sheetView>
  </sheetViews>
  <sheetFormatPr baseColWidth="10" defaultColWidth="11.453125" defaultRowHeight="14.5" x14ac:dyDescent="0.35"/>
  <cols>
    <col min="1" max="1" width="18.7265625" customWidth="1"/>
    <col min="2" max="2" width="39.26953125" customWidth="1"/>
    <col min="3" max="3" width="18.26953125" customWidth="1"/>
  </cols>
  <sheetData>
    <row r="1" spans="1:6" ht="153" customHeight="1" x14ac:dyDescent="0.35">
      <c r="A1" s="56"/>
      <c r="B1" s="56"/>
      <c r="C1" s="56"/>
    </row>
    <row r="2" spans="1:6" ht="43.15" customHeight="1" x14ac:dyDescent="0.35">
      <c r="A2" s="57" t="s">
        <v>46</v>
      </c>
      <c r="B2" s="57"/>
      <c r="C2" s="57"/>
    </row>
    <row r="3" spans="1:6" ht="23.5" x14ac:dyDescent="0.55000000000000004">
      <c r="A3" s="54" t="s">
        <v>47</v>
      </c>
      <c r="B3" s="54"/>
      <c r="C3" s="54"/>
      <c r="D3" s="54"/>
      <c r="E3" s="54"/>
      <c r="F3" s="54"/>
    </row>
    <row r="4" spans="1:6" ht="25.9" customHeight="1" x14ac:dyDescent="0.35">
      <c r="A4" s="20" t="s">
        <v>48</v>
      </c>
      <c r="B4" s="20" t="s">
        <v>49</v>
      </c>
      <c r="C4" s="36"/>
    </row>
    <row r="5" spans="1:6" ht="25.9" customHeight="1" x14ac:dyDescent="0.35">
      <c r="A5" s="20" t="s">
        <v>50</v>
      </c>
      <c r="B5" s="20" t="s">
        <v>51</v>
      </c>
      <c r="C5" s="36"/>
    </row>
    <row r="6" spans="1:6" ht="25.9" customHeight="1" x14ac:dyDescent="0.35">
      <c r="A6" s="20" t="s">
        <v>52</v>
      </c>
      <c r="B6" s="20" t="s">
        <v>53</v>
      </c>
      <c r="C6" s="36"/>
    </row>
    <row r="7" spans="1:6" ht="25.9" customHeight="1" x14ac:dyDescent="0.35">
      <c r="A7" s="20" t="s">
        <v>54</v>
      </c>
      <c r="B7" s="20" t="s">
        <v>55</v>
      </c>
      <c r="C7" s="36"/>
    </row>
    <row r="8" spans="1:6" ht="25.9" customHeight="1" x14ac:dyDescent="0.35">
      <c r="A8" s="20" t="s">
        <v>56</v>
      </c>
      <c r="B8" s="20" t="s">
        <v>57</v>
      </c>
      <c r="C8" s="36"/>
    </row>
    <row r="9" spans="1:6" ht="25.9" customHeight="1" x14ac:dyDescent="0.35">
      <c r="A9" s="20" t="s">
        <v>58</v>
      </c>
      <c r="B9" s="20" t="s">
        <v>59</v>
      </c>
      <c r="C9" s="36"/>
    </row>
    <row r="10" spans="1:6" ht="28.5" customHeight="1" x14ac:dyDescent="0.35">
      <c r="A10" s="20" t="s">
        <v>60</v>
      </c>
      <c r="B10" s="20" t="s">
        <v>61</v>
      </c>
      <c r="C10" s="36"/>
    </row>
    <row r="11" spans="1:6" ht="25.9" customHeight="1" x14ac:dyDescent="0.35">
      <c r="A11" s="55" t="s">
        <v>62</v>
      </c>
      <c r="B11" s="55"/>
      <c r="C11" s="30">
        <f>SUM(C4:C10)</f>
        <v>0</v>
      </c>
    </row>
    <row r="12" spans="1:6" ht="25.9" customHeight="1" x14ac:dyDescent="0.35">
      <c r="A12" s="55" t="s">
        <v>15</v>
      </c>
      <c r="B12" s="55"/>
      <c r="C12" s="30">
        <f>'Kapittel E4'!N8</f>
        <v>0</v>
      </c>
    </row>
    <row r="13" spans="1:6" ht="25.9" customHeight="1" x14ac:dyDescent="0.35">
      <c r="A13" s="55" t="s">
        <v>63</v>
      </c>
      <c r="B13" s="55"/>
      <c r="C13" s="30">
        <f>SUM(C11:C12)</f>
        <v>0</v>
      </c>
    </row>
  </sheetData>
  <mergeCells count="6">
    <mergeCell ref="A3:F3"/>
    <mergeCell ref="A11:B11"/>
    <mergeCell ref="A12:B12"/>
    <mergeCell ref="A13:B13"/>
    <mergeCell ref="A1:C1"/>
    <mergeCell ref="A2:C2"/>
  </mergeCells>
  <phoneticPr fontId="9"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7149-72B9-41FF-A317-7EC61BCA45B9}">
  <dimension ref="A1:I33"/>
  <sheetViews>
    <sheetView tabSelected="1" topLeftCell="A2" workbookViewId="0">
      <selection activeCell="A2" sqref="A2:I2"/>
    </sheetView>
  </sheetViews>
  <sheetFormatPr baseColWidth="10" defaultColWidth="11.453125" defaultRowHeight="14.5" x14ac:dyDescent="0.35"/>
  <cols>
    <col min="1" max="1" width="70.54296875" bestFit="1" customWidth="1"/>
    <col min="3" max="3" width="19.54296875" bestFit="1" customWidth="1"/>
    <col min="4" max="4" width="23" customWidth="1"/>
    <col min="5" max="5" width="19" customWidth="1"/>
    <col min="8" max="9" width="12.7265625" customWidth="1"/>
  </cols>
  <sheetData>
    <row r="1" spans="1:9" ht="120" customHeight="1" x14ac:dyDescent="0.35">
      <c r="A1" s="56"/>
      <c r="B1" s="56"/>
      <c r="C1" s="56"/>
      <c r="D1" s="56"/>
      <c r="E1" s="56"/>
      <c r="F1" s="56"/>
      <c r="G1" s="56"/>
      <c r="H1" s="56"/>
      <c r="I1" s="56"/>
    </row>
    <row r="2" spans="1:9" ht="196.5" customHeight="1" x14ac:dyDescent="0.35">
      <c r="A2" s="50" t="s">
        <v>64</v>
      </c>
      <c r="B2" s="50"/>
      <c r="C2" s="50"/>
      <c r="D2" s="50"/>
      <c r="E2" s="50"/>
      <c r="F2" s="50"/>
      <c r="G2" s="50"/>
      <c r="H2" s="50"/>
      <c r="I2" s="50"/>
    </row>
    <row r="3" spans="1:9" ht="15.5" x14ac:dyDescent="0.35">
      <c r="A3" s="1"/>
    </row>
    <row r="4" spans="1:9" ht="51" hidden="1" customHeight="1" x14ac:dyDescent="0.35">
      <c r="A4" s="3" t="s">
        <v>65</v>
      </c>
      <c r="B4" s="4"/>
      <c r="C4" s="43" t="s">
        <v>66</v>
      </c>
      <c r="D4" s="43" t="s">
        <v>67</v>
      </c>
      <c r="E4" s="43" t="s">
        <v>68</v>
      </c>
      <c r="F4" s="4" t="s">
        <v>69</v>
      </c>
      <c r="G4" s="4" t="s">
        <v>70</v>
      </c>
      <c r="H4" s="4" t="s">
        <v>71</v>
      </c>
      <c r="I4" s="5" t="s">
        <v>72</v>
      </c>
    </row>
    <row r="5" spans="1:9" hidden="1" x14ac:dyDescent="0.35">
      <c r="A5" s="6" t="s">
        <v>73</v>
      </c>
      <c r="B5" s="7"/>
      <c r="C5" s="7"/>
      <c r="D5" s="42"/>
      <c r="E5" s="8"/>
      <c r="F5" s="7"/>
      <c r="G5" s="8" t="s">
        <v>74</v>
      </c>
      <c r="H5" s="7">
        <f>IF(G5="Elektrisk",0.1,2.6)</f>
        <v>0.1</v>
      </c>
      <c r="I5" s="9">
        <f>H5*F5*E5</f>
        <v>0</v>
      </c>
    </row>
    <row r="6" spans="1:9" hidden="1" x14ac:dyDescent="0.35">
      <c r="A6" s="10" t="s">
        <v>73</v>
      </c>
      <c r="B6" s="11"/>
      <c r="C6" s="11"/>
      <c r="D6" s="42"/>
      <c r="E6" s="8"/>
      <c r="F6" s="11"/>
      <c r="G6" s="8" t="s">
        <v>74</v>
      </c>
      <c r="H6" s="7">
        <f t="shared" ref="H6:H12" si="0">IF(G6="Elektrisk",0.1,2.6)</f>
        <v>0.1</v>
      </c>
      <c r="I6" s="12">
        <f t="shared" ref="I6:I12" si="1">H6*F6*E6</f>
        <v>0</v>
      </c>
    </row>
    <row r="7" spans="1:9" hidden="1" x14ac:dyDescent="0.35">
      <c r="A7" s="6" t="s">
        <v>75</v>
      </c>
      <c r="B7" s="7"/>
      <c r="C7" s="7"/>
      <c r="D7" s="42"/>
      <c r="E7" s="8"/>
      <c r="F7" s="7"/>
      <c r="G7" s="8" t="s">
        <v>74</v>
      </c>
      <c r="H7" s="7">
        <f t="shared" si="0"/>
        <v>0.1</v>
      </c>
      <c r="I7" s="9">
        <f t="shared" si="1"/>
        <v>0</v>
      </c>
    </row>
    <row r="8" spans="1:9" hidden="1" x14ac:dyDescent="0.35">
      <c r="A8" s="10" t="s">
        <v>75</v>
      </c>
      <c r="B8" s="11"/>
      <c r="C8" s="11"/>
      <c r="D8" s="42"/>
      <c r="E8" s="8"/>
      <c r="F8" s="11"/>
      <c r="G8" s="8" t="s">
        <v>74</v>
      </c>
      <c r="H8" s="7">
        <f t="shared" si="0"/>
        <v>0.1</v>
      </c>
      <c r="I8" s="12">
        <f t="shared" si="1"/>
        <v>0</v>
      </c>
    </row>
    <row r="9" spans="1:9" hidden="1" x14ac:dyDescent="0.35">
      <c r="A9" s="6" t="s">
        <v>75</v>
      </c>
      <c r="B9" s="7"/>
      <c r="C9" s="7"/>
      <c r="D9" s="42"/>
      <c r="E9" s="8"/>
      <c r="F9" s="7"/>
      <c r="G9" s="8" t="s">
        <v>74</v>
      </c>
      <c r="H9" s="7">
        <f t="shared" si="0"/>
        <v>0.1</v>
      </c>
      <c r="I9" s="9">
        <f t="shared" si="1"/>
        <v>0</v>
      </c>
    </row>
    <row r="10" spans="1:9" hidden="1" x14ac:dyDescent="0.35">
      <c r="A10" s="10" t="s">
        <v>76</v>
      </c>
      <c r="B10" s="11"/>
      <c r="C10" s="11"/>
      <c r="D10" s="42"/>
      <c r="E10" s="8"/>
      <c r="F10" s="11"/>
      <c r="G10" s="8" t="s">
        <v>74</v>
      </c>
      <c r="H10" s="7">
        <f t="shared" si="0"/>
        <v>0.1</v>
      </c>
      <c r="I10" s="12">
        <f t="shared" si="1"/>
        <v>0</v>
      </c>
    </row>
    <row r="11" spans="1:9" hidden="1" x14ac:dyDescent="0.35">
      <c r="A11" s="6" t="s">
        <v>76</v>
      </c>
      <c r="B11" s="7"/>
      <c r="C11" s="7"/>
      <c r="D11" s="42"/>
      <c r="E11" s="8"/>
      <c r="F11" s="7"/>
      <c r="G11" s="8" t="s">
        <v>74</v>
      </c>
      <c r="H11" s="7">
        <f t="shared" si="0"/>
        <v>0.1</v>
      </c>
      <c r="I11" s="9">
        <f t="shared" si="1"/>
        <v>0</v>
      </c>
    </row>
    <row r="12" spans="1:9" hidden="1" x14ac:dyDescent="0.35">
      <c r="A12" s="13" t="s">
        <v>76</v>
      </c>
      <c r="B12" s="14"/>
      <c r="C12" s="14"/>
      <c r="D12" s="42"/>
      <c r="E12" s="8"/>
      <c r="F12" s="14"/>
      <c r="G12" s="8" t="s">
        <v>74</v>
      </c>
      <c r="H12" s="7">
        <f t="shared" si="0"/>
        <v>0.1</v>
      </c>
      <c r="I12" s="15">
        <f t="shared" si="1"/>
        <v>0</v>
      </c>
    </row>
    <row r="13" spans="1:9" hidden="1" x14ac:dyDescent="0.35">
      <c r="D13" t="s">
        <v>77</v>
      </c>
      <c r="F13" s="2"/>
      <c r="I13">
        <f>SUM(I5:I12)</f>
        <v>0</v>
      </c>
    </row>
    <row r="14" spans="1:9" hidden="1" x14ac:dyDescent="0.35">
      <c r="G14" s="44" t="s">
        <v>78</v>
      </c>
    </row>
    <row r="15" spans="1:9" hidden="1" x14ac:dyDescent="0.35">
      <c r="G15" s="45" t="s">
        <v>79</v>
      </c>
    </row>
    <row r="16" spans="1:9" hidden="1" x14ac:dyDescent="0.35">
      <c r="G16" t="s">
        <v>80</v>
      </c>
    </row>
    <row r="17" spans="1:9" ht="15.5" x14ac:dyDescent="0.35">
      <c r="A17" s="1"/>
    </row>
    <row r="18" spans="1:9" ht="29" x14ac:dyDescent="0.35">
      <c r="A18" s="3" t="s">
        <v>65</v>
      </c>
      <c r="B18" s="4"/>
      <c r="C18" s="43" t="s">
        <v>81</v>
      </c>
      <c r="D18" s="43" t="s">
        <v>82</v>
      </c>
      <c r="E18" s="43" t="s">
        <v>68</v>
      </c>
      <c r="F18" s="4" t="s">
        <v>69</v>
      </c>
      <c r="G18" s="4" t="s">
        <v>70</v>
      </c>
      <c r="H18" s="4" t="s">
        <v>71</v>
      </c>
      <c r="I18" s="5" t="s">
        <v>72</v>
      </c>
    </row>
    <row r="19" spans="1:9" x14ac:dyDescent="0.35">
      <c r="A19" s="6" t="s">
        <v>83</v>
      </c>
      <c r="B19" s="7"/>
      <c r="C19" s="7" t="s">
        <v>84</v>
      </c>
      <c r="D19" s="8"/>
      <c r="E19" s="8"/>
      <c r="F19" s="7">
        <v>3500</v>
      </c>
      <c r="G19" s="8" t="s">
        <v>74</v>
      </c>
      <c r="H19" s="7">
        <f>IF(G19="Elektrisk",0.1,2.6)</f>
        <v>0.1</v>
      </c>
      <c r="I19" s="9">
        <f>H19*F19*E19</f>
        <v>0</v>
      </c>
    </row>
    <row r="20" spans="1:9" x14ac:dyDescent="0.35">
      <c r="A20" s="10" t="s">
        <v>73</v>
      </c>
      <c r="B20" s="11"/>
      <c r="C20" s="11"/>
      <c r="D20" s="8"/>
      <c r="E20" s="8"/>
      <c r="F20" s="11"/>
      <c r="G20" s="8" t="s">
        <v>74</v>
      </c>
      <c r="H20" s="7">
        <f t="shared" ref="H20:H27" si="2">IF(G20="Elektrisk",0.1,2.6)</f>
        <v>0.1</v>
      </c>
      <c r="I20" s="12">
        <f t="shared" ref="I20:I27" si="3">H20*F20*E20</f>
        <v>0</v>
      </c>
    </row>
    <row r="21" spans="1:9" x14ac:dyDescent="0.35">
      <c r="A21" s="6" t="s">
        <v>73</v>
      </c>
      <c r="B21" s="7"/>
      <c r="C21" s="7"/>
      <c r="D21" s="8"/>
      <c r="E21" s="8"/>
      <c r="F21" s="7"/>
      <c r="G21" s="8" t="s">
        <v>74</v>
      </c>
      <c r="H21" s="7">
        <f t="shared" si="2"/>
        <v>0.1</v>
      </c>
      <c r="I21" s="9">
        <f t="shared" si="3"/>
        <v>0</v>
      </c>
    </row>
    <row r="22" spans="1:9" x14ac:dyDescent="0.35">
      <c r="A22" s="10" t="s">
        <v>85</v>
      </c>
      <c r="B22" s="11"/>
      <c r="C22" s="11"/>
      <c r="D22" s="8"/>
      <c r="E22" s="8"/>
      <c r="F22" s="11"/>
      <c r="G22" s="8" t="s">
        <v>74</v>
      </c>
      <c r="H22" s="7">
        <f t="shared" si="2"/>
        <v>0.1</v>
      </c>
      <c r="I22" s="12">
        <f t="shared" si="3"/>
        <v>0</v>
      </c>
    </row>
    <row r="23" spans="1:9" x14ac:dyDescent="0.35">
      <c r="A23" s="6" t="s">
        <v>85</v>
      </c>
      <c r="B23" s="7"/>
      <c r="C23" s="7"/>
      <c r="D23" s="8"/>
      <c r="E23" s="8"/>
      <c r="F23" s="7"/>
      <c r="G23" s="8" t="s">
        <v>74</v>
      </c>
      <c r="H23" s="7">
        <f t="shared" si="2"/>
        <v>0.1</v>
      </c>
      <c r="I23" s="9">
        <f t="shared" si="3"/>
        <v>0</v>
      </c>
    </row>
    <row r="24" spans="1:9" x14ac:dyDescent="0.35">
      <c r="A24" s="10" t="s">
        <v>85</v>
      </c>
      <c r="B24" s="11"/>
      <c r="C24" s="11"/>
      <c r="D24" s="8"/>
      <c r="E24" s="8"/>
      <c r="F24" s="11"/>
      <c r="G24" s="8" t="s">
        <v>74</v>
      </c>
      <c r="H24" s="7">
        <f t="shared" si="2"/>
        <v>0.1</v>
      </c>
      <c r="I24" s="12">
        <f t="shared" si="3"/>
        <v>0</v>
      </c>
    </row>
    <row r="25" spans="1:9" x14ac:dyDescent="0.35">
      <c r="A25" s="6" t="s">
        <v>85</v>
      </c>
      <c r="B25" s="7"/>
      <c r="C25" s="7"/>
      <c r="D25" s="8"/>
      <c r="E25" s="8"/>
      <c r="F25" s="7"/>
      <c r="G25" s="8" t="s">
        <v>74</v>
      </c>
      <c r="H25" s="7">
        <f t="shared" si="2"/>
        <v>0.1</v>
      </c>
      <c r="I25" s="9">
        <f t="shared" si="3"/>
        <v>0</v>
      </c>
    </row>
    <row r="26" spans="1:9" x14ac:dyDescent="0.35">
      <c r="A26" s="10" t="s">
        <v>76</v>
      </c>
      <c r="B26" s="11"/>
      <c r="C26" s="11"/>
      <c r="D26" s="8"/>
      <c r="E26" s="8"/>
      <c r="F26" s="11"/>
      <c r="G26" s="8" t="s">
        <v>74</v>
      </c>
      <c r="H26" s="7">
        <f t="shared" si="2"/>
        <v>0.1</v>
      </c>
      <c r="I26" s="12">
        <f t="shared" si="3"/>
        <v>0</v>
      </c>
    </row>
    <row r="27" spans="1:9" x14ac:dyDescent="0.35">
      <c r="A27" s="16" t="s">
        <v>76</v>
      </c>
      <c r="B27" s="17"/>
      <c r="C27" s="17"/>
      <c r="D27" s="8"/>
      <c r="E27" s="8"/>
      <c r="F27" s="17"/>
      <c r="G27" s="8" t="s">
        <v>74</v>
      </c>
      <c r="H27" s="7">
        <f t="shared" si="2"/>
        <v>0.1</v>
      </c>
      <c r="I27" s="18">
        <f t="shared" si="3"/>
        <v>0</v>
      </c>
    </row>
    <row r="28" spans="1:9" x14ac:dyDescent="0.35">
      <c r="D28" t="s">
        <v>77</v>
      </c>
      <c r="F28" s="2"/>
      <c r="I28">
        <f>SUM(I19:I27)</f>
        <v>0</v>
      </c>
    </row>
    <row r="29" spans="1:9" x14ac:dyDescent="0.35">
      <c r="G29" s="44" t="s">
        <v>78</v>
      </c>
    </row>
    <row r="30" spans="1:9" x14ac:dyDescent="0.35">
      <c r="G30" s="45" t="s">
        <v>86</v>
      </c>
    </row>
    <row r="31" spans="1:9" x14ac:dyDescent="0.35">
      <c r="G31" t="s">
        <v>87</v>
      </c>
    </row>
    <row r="33" spans="1:9" x14ac:dyDescent="0.35">
      <c r="A33" s="19" t="s">
        <v>88</v>
      </c>
      <c r="B33" s="19"/>
      <c r="C33" s="19"/>
      <c r="D33" s="19"/>
      <c r="E33" s="19"/>
      <c r="F33" s="19"/>
      <c r="G33" s="19"/>
      <c r="H33" s="19"/>
      <c r="I33" s="19">
        <f>I13+I28</f>
        <v>0</v>
      </c>
    </row>
  </sheetData>
  <mergeCells count="2">
    <mergeCell ref="A1:I1"/>
    <mergeCell ref="A2:I2"/>
  </mergeCells>
  <hyperlinks>
    <hyperlink ref="G14" r:id="rId1" xr:uid="{36D74A3A-4C22-42A4-882A-31917326B64B}"/>
    <hyperlink ref="G29" r:id="rId2" xr:uid="{6298D046-C917-41BD-A669-C5A36BA8F021}"/>
  </hyperlinks>
  <pageMargins left="0.7" right="0.7" top="0.75" bottom="0.75" header="0.3" footer="0.3"/>
  <pageSetup paperSize="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FC7DAFA-D9A2-481F-AC22-39E002AB59F0}">
          <x14:formula1>
            <xm:f>'Ark6'!$F$12:$F$13</xm:f>
          </x14:formula1>
          <xm:sqref>G5:G12 G19:G27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39D0-3546-485E-962A-D6A78BFA047E}">
  <dimension ref="A1:B13"/>
  <sheetViews>
    <sheetView topLeftCell="A2" workbookViewId="0">
      <selection activeCell="L8" sqref="L8"/>
    </sheetView>
  </sheetViews>
  <sheetFormatPr baseColWidth="10" defaultColWidth="11.453125" defaultRowHeight="14.5" x14ac:dyDescent="0.35"/>
  <cols>
    <col min="1" max="1" width="44.54296875" customWidth="1"/>
    <col min="2" max="2" width="50.54296875" customWidth="1"/>
  </cols>
  <sheetData>
    <row r="1" spans="1:2" ht="124.9" customHeight="1" x14ac:dyDescent="0.35">
      <c r="A1" s="56"/>
      <c r="B1" s="56"/>
    </row>
    <row r="2" spans="1:2" ht="162.4" customHeight="1" x14ac:dyDescent="0.35">
      <c r="A2" s="58" t="s">
        <v>89</v>
      </c>
      <c r="B2" s="58"/>
    </row>
    <row r="3" spans="1:2" x14ac:dyDescent="0.35">
      <c r="A3" s="31" t="s">
        <v>90</v>
      </c>
      <c r="B3" s="32" t="s">
        <v>91</v>
      </c>
    </row>
    <row r="4" spans="1:2" x14ac:dyDescent="0.35">
      <c r="A4" s="6" t="s">
        <v>92</v>
      </c>
      <c r="B4" s="6">
        <f>'Kapittel E5'!C13</f>
        <v>0</v>
      </c>
    </row>
    <row r="5" spans="1:2" x14ac:dyDescent="0.35">
      <c r="A5" s="10" t="s">
        <v>93</v>
      </c>
      <c r="B5" s="12">
        <f>Massetransport!I33</f>
        <v>0</v>
      </c>
    </row>
    <row r="6" spans="1:2" x14ac:dyDescent="0.35">
      <c r="A6" s="6" t="s">
        <v>94</v>
      </c>
      <c r="B6" s="33">
        <f>(B5-B13)*B12</f>
        <v>-13300</v>
      </c>
    </row>
    <row r="7" spans="1:2" x14ac:dyDescent="0.35">
      <c r="A7" s="34" t="s">
        <v>95</v>
      </c>
      <c r="B7" s="35">
        <f>B4+B6</f>
        <v>-13300</v>
      </c>
    </row>
    <row r="11" spans="1:2" x14ac:dyDescent="0.35">
      <c r="A11" s="31" t="s">
        <v>96</v>
      </c>
      <c r="B11" s="32" t="s">
        <v>91</v>
      </c>
    </row>
    <row r="12" spans="1:2" x14ac:dyDescent="0.35">
      <c r="A12" s="6" t="s">
        <v>97</v>
      </c>
      <c r="B12" s="9">
        <v>5.32</v>
      </c>
    </row>
    <row r="13" spans="1:2" x14ac:dyDescent="0.35">
      <c r="A13" s="10" t="s">
        <v>98</v>
      </c>
      <c r="B13" s="12">
        <v>2500</v>
      </c>
    </row>
  </sheetData>
  <mergeCells count="2">
    <mergeCell ref="A1:B1"/>
    <mergeCell ref="A2:B2"/>
  </mergeCells>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3DC8B-44FA-4173-BCCD-01EDF05595EC}">
  <dimension ref="F12:F13"/>
  <sheetViews>
    <sheetView workbookViewId="0">
      <selection activeCell="F13" sqref="F13"/>
    </sheetView>
  </sheetViews>
  <sheetFormatPr baseColWidth="10" defaultColWidth="11.453125" defaultRowHeight="14.5" x14ac:dyDescent="0.35"/>
  <sheetData>
    <row r="12" spans="6:6" x14ac:dyDescent="0.35">
      <c r="F12" t="s">
        <v>74</v>
      </c>
    </row>
    <row r="13" spans="6:6" x14ac:dyDescent="0.35">
      <c r="F13" t="s">
        <v>99</v>
      </c>
    </row>
  </sheetData>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9FE704F80C14DA225DF2A1DC23842" ma:contentTypeVersion="27" ma:contentTypeDescription="Opprett et nytt dokument." ma:contentTypeScope="" ma:versionID="ab1b029ac205ddde91ec5c0e2ff2e2b0">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25733c1123ad5c9333ad28606c82d32d"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b74a00-43a6-4076-ac55-a30bded87187" xsi:nil="true"/>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Props1.xml><?xml version="1.0" encoding="utf-8"?>
<ds:datastoreItem xmlns:ds="http://schemas.openxmlformats.org/officeDocument/2006/customXml" ds:itemID="{34F221B5-F937-4D51-915A-4B76017339E3}"/>
</file>

<file path=customXml/itemProps2.xml><?xml version="1.0" encoding="utf-8"?>
<ds:datastoreItem xmlns:ds="http://schemas.openxmlformats.org/officeDocument/2006/customXml" ds:itemID="{A5717997-7D17-4A2A-9E33-7A99852E0D72}">
  <ds:schemaRefs>
    <ds:schemaRef ds:uri="http://schemas.microsoft.com/sharepoint/v3/contenttype/forms"/>
  </ds:schemaRefs>
</ds:datastoreItem>
</file>

<file path=customXml/itemProps3.xml><?xml version="1.0" encoding="utf-8"?>
<ds:datastoreItem xmlns:ds="http://schemas.openxmlformats.org/officeDocument/2006/customXml" ds:itemID="{AC8E6F2E-C001-4ECF-B5BD-679C3E284F9C}">
  <ds:schemaRefs>
    <ds:schemaRef ds:uri="http://schemas.microsoft.com/office/2006/metadata/properties"/>
    <ds:schemaRef ds:uri="http://schemas.microsoft.com/office/infopath/2007/PartnerControls"/>
    <ds:schemaRef ds:uri="ab6e94db-297d-468a-817d-469c6fb18b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Kapittel E4</vt:lpstr>
      <vt:lpstr>Kapittel E5</vt:lpstr>
      <vt:lpstr>Massetransport</vt:lpstr>
      <vt:lpstr>Evalueringsskjema</vt:lpstr>
      <vt:lpstr>Ark6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Skjåk, Anders Fosse</dc:creator>
  <cp:keywords/>
  <dc:description/>
  <cp:lastModifiedBy>Eivind Hoff-Elimari</cp:lastModifiedBy>
  <cp:revision/>
  <dcterms:created xsi:type="dcterms:W3CDTF">2024-03-04T10:59:50Z</dcterms:created>
  <dcterms:modified xsi:type="dcterms:W3CDTF">2026-04-13T08:26:12Z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MediaServiceImageTags">
    <vt:lpwstr/>
  </property>
  <property fmtid="{D5CDD505-2E9C-101B-9397-08002B2CF9AE}" pid="4" name="GtDocumentType">
    <vt:lpwstr/>
  </property>
  <property fmtid="{D5CDD505-2E9C-101B-9397-08002B2CF9AE}" pid="5" name="GtVeiTopic">
    <vt:lpwstr/>
  </property>
  <property fmtid="{D5CDD505-2E9C-101B-9397-08002B2CF9AE}" pid="6" name="GtProjectPhase">
    <vt:lpwstr/>
  </property>
  <property fmtid="{D5CDD505-2E9C-101B-9397-08002B2CF9AE}" pid="7" name="GtVeiSubject">
    <vt:lpwstr/>
  </property>
</Properties>
</file>