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7" lowestEdited="6" rupBuild="17726"/>
  <workbookPr codeName="ThisWorkbook"/>
  <mc:AlternateContent>
    <mc:Choice Requires="x15">
      <x15ac:absPath xmlns:x15ac="http://schemas.microsoft.com/office/spreadsheetml/2010/11/ac" url="N:\Prosjekt\Anskaffelser.no\Dokumentfiler lastet etter 25.09.17\"/>
    </mc:Choice>
  </mc:AlternateContent>
  <bookViews>
    <workbookView xWindow="0" yWindow="0" windowWidth="20496" windowHeight="7752"/>
  </bookViews>
  <sheets>
    <sheet name="Komp - Evaluering" sheetId="8" r:id="rId1"/>
    <sheet name="Komp - Score" sheetId="9" r:id="rId2"/>
  </sheets>
  <calcPr calcId="171027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9" l="1"/>
  <c r="U18" i="9" s="1"/>
  <c r="S29" i="9"/>
  <c r="S18" i="9" s="1"/>
  <c r="Q29" i="9"/>
  <c r="Q18" i="9" s="1"/>
  <c r="O29" i="9"/>
  <c r="O18" i="9" s="1"/>
  <c r="M29" i="9"/>
  <c r="M18" i="9" s="1"/>
  <c r="M16" i="9" s="1"/>
  <c r="M15" i="9" s="1"/>
  <c r="K29" i="9"/>
  <c r="K18" i="9" s="1"/>
  <c r="M52" i="8"/>
  <c r="D7" i="9"/>
  <c r="U16" i="9"/>
  <c r="U15" i="9" s="1"/>
  <c r="S16" i="9"/>
  <c r="S15" i="9" s="1"/>
  <c r="Q16" i="9"/>
  <c r="Q15" i="9" s="1"/>
  <c r="O16" i="9"/>
  <c r="O15" i="9" s="1"/>
  <c r="F14" i="9"/>
  <c r="H14" i="9"/>
  <c r="J14" i="9"/>
  <c r="L14" i="9"/>
  <c r="N14" i="9"/>
  <c r="P14" i="9"/>
  <c r="R14" i="9"/>
  <c r="T14" i="9"/>
  <c r="F5" i="9" l="1"/>
  <c r="E29" i="9" l="1"/>
  <c r="E22" i="9"/>
  <c r="E23" i="9"/>
  <c r="E24" i="9"/>
  <c r="E25" i="9"/>
  <c r="Q37" i="8"/>
  <c r="Q50" i="8" s="1"/>
  <c r="W23" i="8"/>
  <c r="U24" i="9" s="1"/>
  <c r="U14" i="8"/>
  <c r="S23" i="9" s="1"/>
  <c r="M6" i="8"/>
  <c r="K22" i="9" s="1"/>
  <c r="U52" i="8"/>
  <c r="W52" i="8"/>
  <c r="K52" i="8"/>
  <c r="I29" i="9" s="1"/>
  <c r="I18" i="9" s="1"/>
  <c r="O52" i="8"/>
  <c r="Q52" i="8"/>
  <c r="S52" i="8"/>
  <c r="W37" i="8"/>
  <c r="W50" i="8" s="1"/>
  <c r="U23" i="8"/>
  <c r="S24" i="9" s="1"/>
  <c r="O37" i="8"/>
  <c r="O50" i="8" s="1"/>
  <c r="M37" i="8"/>
  <c r="M50" i="8" s="1"/>
  <c r="M23" i="8"/>
  <c r="K24" i="9" s="1"/>
  <c r="I52" i="8"/>
  <c r="G29" i="9" s="1"/>
  <c r="G18" i="9" s="1"/>
  <c r="E26" i="9" l="1"/>
  <c r="E21" i="9"/>
  <c r="U25" i="9"/>
  <c r="M25" i="9"/>
  <c r="O25" i="9"/>
  <c r="K25" i="9"/>
  <c r="Q14" i="8"/>
  <c r="O23" i="9" s="1"/>
  <c r="K14" i="8"/>
  <c r="I23" i="9" s="1"/>
  <c r="S14" i="8"/>
  <c r="Q23" i="9" s="1"/>
  <c r="W14" i="8"/>
  <c r="U23" i="9" s="1"/>
  <c r="I14" i="8"/>
  <c r="G23" i="9" s="1"/>
  <c r="K23" i="8"/>
  <c r="I24" i="9" s="1"/>
  <c r="O14" i="8"/>
  <c r="M23" i="9" s="1"/>
  <c r="S23" i="8"/>
  <c r="Q24" i="9" s="1"/>
  <c r="I23" i="8"/>
  <c r="G24" i="9" s="1"/>
  <c r="M14" i="8"/>
  <c r="K23" i="9" s="1"/>
  <c r="U37" i="8"/>
  <c r="I37" i="8"/>
  <c r="K37" i="8"/>
  <c r="Q23" i="8"/>
  <c r="O24" i="9" s="1"/>
  <c r="S37" i="8"/>
  <c r="O23" i="8"/>
  <c r="M24" i="9" s="1"/>
  <c r="O6" i="8"/>
  <c r="M22" i="9" s="1"/>
  <c r="E5" i="8"/>
  <c r="K6" i="8"/>
  <c r="I22" i="9" s="1"/>
  <c r="Q6" i="8"/>
  <c r="O22" i="9" s="1"/>
  <c r="S6" i="8"/>
  <c r="U6" i="8"/>
  <c r="W6" i="8"/>
  <c r="I6" i="8"/>
  <c r="G22" i="9" s="1"/>
  <c r="K26" i="9" l="1"/>
  <c r="K17" i="9" s="1"/>
  <c r="M26" i="9"/>
  <c r="M17" i="9" s="1"/>
  <c r="O26" i="9"/>
  <c r="O17" i="9" s="1"/>
  <c r="M4" i="8"/>
  <c r="U50" i="8"/>
  <c r="S25" i="9"/>
  <c r="I50" i="8"/>
  <c r="G25" i="9"/>
  <c r="G26" i="9" s="1"/>
  <c r="G17" i="9" s="1"/>
  <c r="S50" i="8"/>
  <c r="Q25" i="9"/>
  <c r="K50" i="8"/>
  <c r="I25" i="9"/>
  <c r="I26" i="9" s="1"/>
  <c r="I17" i="9" s="1"/>
  <c r="W4" i="8"/>
  <c r="U22" i="9"/>
  <c r="U26" i="9" s="1"/>
  <c r="U17" i="9" s="1"/>
  <c r="I4" i="8"/>
  <c r="U4" i="8"/>
  <c r="S22" i="9"/>
  <c r="O4" i="8"/>
  <c r="K4" i="8"/>
  <c r="Q4" i="8"/>
  <c r="S4" i="8"/>
  <c r="Q22" i="9"/>
  <c r="Q26" i="9" s="1"/>
  <c r="Q17" i="9" s="1"/>
  <c r="G16" i="9" l="1"/>
  <c r="I16" i="9"/>
  <c r="K16" i="9"/>
  <c r="K49" i="8"/>
  <c r="S49" i="8"/>
  <c r="S26" i="9"/>
  <c r="U49" i="8"/>
  <c r="Q49" i="8"/>
  <c r="O49" i="8"/>
  <c r="M49" i="8"/>
  <c r="I49" i="8"/>
  <c r="W49" i="8"/>
  <c r="I3" i="8"/>
  <c r="M3" i="8"/>
  <c r="W3" i="8"/>
  <c r="U3" i="8"/>
  <c r="K3" i="8"/>
  <c r="Q3" i="8"/>
  <c r="O3" i="8"/>
  <c r="S3" i="8"/>
  <c r="K15" i="9" l="1"/>
  <c r="I15" i="9"/>
  <c r="G15" i="9"/>
  <c r="S17" i="9"/>
  <c r="P8" i="9" l="1"/>
  <c r="P7" i="9"/>
  <c r="R7" i="9" l="1"/>
  <c r="T7" i="9" s="1"/>
</calcChain>
</file>

<file path=xl/sharedStrings.xml><?xml version="1.0" encoding="utf-8"?>
<sst xmlns="http://schemas.openxmlformats.org/spreadsheetml/2006/main">
  <si>
    <r>
      <t xml:space="preserve">Tildelingskriterium knytte til kompetanse - enkeltoppdrag (Revidert 26.09.17)</t>
    </r>
  </si>
  <si>
    <r>
      <t xml:space="preserve">Denne malen er eigna for enkeltoppdrag med eit mindre tal konsulentar, og i konkurranse med forhandling. </t>
    </r>
  </si>
  <si>
    <r>
      <t xml:space="preserve">Person 1</t>
    </r>
  </si>
  <si>
    <r>
      <t xml:space="preserve">Person 2</t>
    </r>
  </si>
  <si>
    <r>
      <t xml:space="preserve">Person 3</t>
    </r>
  </si>
  <si>
    <r>
      <t xml:space="preserve">Person 4</t>
    </r>
  </si>
  <si>
    <r>
      <t xml:space="preserve">Person 5</t>
    </r>
  </si>
  <si>
    <r>
      <t xml:space="preserve">Person 6</t>
    </r>
  </si>
  <si>
    <r>
      <t xml:space="preserve">Person 7</t>
    </r>
  </si>
  <si>
    <r>
      <t xml:space="preserve">Person 8</t>
    </r>
  </si>
  <si>
    <r>
      <t xml:space="preserve">Skår ift. skala er meint som støtte i evalueringa. Endeleg skår kan og bør innehalde skjønn, og bruk av 0,5 poeng bør vurderast for å unngå uheldige terskelutslag.</t>
    </r>
  </si>
  <si>
    <r>
      <t>Rank</t>
    </r>
  </si>
  <si>
    <r>
      <t xml:space="preserve">Berre celler i rosa skal fyllast ut</t>
    </r>
  </si>
  <si>
    <r>
      <t xml:space="preserve">Skår 2</t>
    </r>
  </si>
  <si>
    <r>
      <t>Poengsum</t>
    </r>
  </si>
  <si>
    <r>
      <t>Vekt</t>
    </r>
  </si>
  <si>
    <r>
      <t>Skala</t>
    </r>
  </si>
  <si>
    <r>
      <t>Grad</t>
    </r>
  </si>
  <si>
    <r>
      <t>Vekta</t>
    </r>
  </si>
  <si>
    <r>
      <t>1a</t>
    </r>
  </si>
  <si>
    <r>
      <t>Formalkompetanse</t>
    </r>
  </si>
  <si>
    <r>
      <t xml:space="preserve">Ikkje svart på / Utdanning ikkje relevant for oppdraget</t>
    </r>
  </si>
  <si>
    <r>
      <t>Grad/tittel/utdanning</t>
    </r>
  </si>
  <si>
    <r>
      <t xml:space="preserve">Relevant utdanning mindre enn 1 år</t>
    </r>
  </si>
  <si>
    <r>
      <t xml:space="preserve">Relevant utdanning 1 år eller meir eller den høgare utdanninga til ressursen er ikkje relevant</t>
    </r>
  </si>
  <si>
    <r>
      <t xml:space="preserve">Relevant utdanning over 1 år relevant for oppdraget</t>
    </r>
  </si>
  <si>
    <r>
      <t xml:space="preserve">Relevant høgare utdanning - Økonom/ingeniør eller tilsvarande (3 år) eller den høgare utdanninga til ressursen (5–6 år) er delvis relevant</t>
    </r>
  </si>
  <si>
    <r>
      <t xml:space="preserve">Relevant høgare utdanning - Økonom/ingeniør eller tilsvarande (3 år) med relevant tilleggsutdanning eller relevant høgare utdanning - Siviløkonom/Sivilingeniør eller tilsvarande (5–6 år)</t>
    </r>
  </si>
  <si>
    <r>
      <t xml:space="preserve">Relevant høgare utdanning - Siviløkonom/Sivilingeniør eller tilsvarande (5–6 år) med relevant tilleggsutdanning / Relevant høgare utdanning - utover 5–6 år (PhD e.l.)</t>
    </r>
  </si>
  <si>
    <r>
      <t>1b</t>
    </r>
  </si>
  <si>
    <r>
      <t xml:space="preserve">Annan formalkompetanse</t>
    </r>
  </si>
  <si>
    <r>
      <t xml:space="preserve">Ikkje svart på / ikkje relevant for oppdraget</t>
    </r>
  </si>
  <si>
    <r>
      <t>Sertifiseringar</t>
    </r>
  </si>
  <si>
    <r>
      <t xml:space="preserve">Avgrensa relevans / kompetansetilførsel lite relevant for oppdraget</t>
    </r>
  </si>
  <si>
    <r>
      <t>Godkjenningsbevis</t>
    </r>
  </si>
  <si>
    <r>
      <t xml:space="preserve">Gjennomførte kurs</t>
    </r>
  </si>
  <si>
    <r>
      <t xml:space="preserve">Delvis relevant / kompetansetilførsel delvis relevant for oppdraget</t>
    </r>
  </si>
  <si>
    <r>
      <t xml:space="preserve">Relevant for oppdraget</t>
    </r>
  </si>
  <si>
    <r>
      <t xml:space="preserve">Minimumskrav / særs relevant for oppdraget</t>
    </r>
  </si>
  <si>
    <r>
      <t xml:space="preserve">Gjennomførte kurs og sertifiseringar kan i enkelte tilfelle vurderast som tilsvarande høgare utdanning dersom det er relevant for oppdraget. Dette blir vurdert individuelt ift. den enkelte. Vekt går ut dersom dette er eit minimumskrav.</t>
    </r>
  </si>
  <si>
    <r>
      <t>Erfaring</t>
    </r>
  </si>
  <si>
    <r>
      <t xml:space="preserve">Ikkje svart på</t>
    </r>
  </si>
  <si>
    <r>
      <t xml:space="preserve">Relevant erfaring ift. oppdraget </t>
    </r>
  </si>
  <si>
    <r>
      <t xml:space="preserve">Svart på, men utan relevant erfaring</t>
    </r>
  </si>
  <si>
    <r>
      <t xml:space="preserve">Tilbydd personell har delvis relevant erfaring</t>
    </r>
  </si>
  <si>
    <r>
      <t xml:space="preserve">Tilbydd personell har tilfredsstillande relevant erfaring (over 1 år)</t>
    </r>
  </si>
  <si>
    <r>
      <t xml:space="preserve">Tilbydd personell har tilfredsstillande relevant erfaring (over 3 år)</t>
    </r>
  </si>
  <si>
    <r>
      <t xml:space="preserve">Tilbydd personell har god relevant erfaring (over 5 år)</t>
    </r>
  </si>
  <si>
    <r>
      <t xml:space="preserve">Tilbydd personell har særs god og relevant erfaring (over 8 til 10 år)</t>
    </r>
  </si>
  <si>
    <r>
      <t xml:space="preserve">Tal år i parantes er meint som ei rettleiing. Endeleg vurdering må gjerast med skjønn, og skal inkludere innhaldet i referansane i tillegg til tal år relevant erfaring</t>
    </r>
  </si>
  <si>
    <r>
      <t xml:space="preserve">Dokumentert ved: </t>
    </r>
  </si>
  <si>
    <r>
      <t>&gt;</t>
    </r>
  </si>
  <si>
    <r>
      <t xml:space="preserve">For kvar tilbydd konsulent skal det leggjast ved attest og/eller skildring (eigenerklæring) av oppdrag for </t>
    </r>
    <r>
      <rPr>
        <b/>
        <i/>
        <sz val="9"/>
        <color theme="1"/>
        <rFont val="Calibri"/>
        <family val="2"/>
        <scheme val="minor"/>
      </rPr>
      <t>2/5 (vel)</t>
    </r>
    <r>
      <rPr>
        <i/>
        <sz val="9"/>
        <color theme="1"/>
        <rFont val="Calibri"/>
        <family val="2"/>
        <scheme val="minor"/>
      </rPr>
      <t xml:space="preserve"> gjennomførte oppdrag siste </t>
    </r>
    <r>
      <rPr>
        <b/>
        <i/>
        <sz val="9"/>
        <color theme="1"/>
        <rFont val="Calibri"/>
        <family val="2"/>
        <scheme val="minor"/>
      </rPr>
      <t>3/5 (vel)</t>
    </r>
    <r>
      <rPr>
        <i/>
        <sz val="9"/>
        <color theme="1"/>
        <rFont val="Calibri"/>
        <family val="2"/>
        <scheme val="minor"/>
      </rPr>
      <t xml:space="preserve"> år. Skildringa skal som minimum innehalde kort oppdragsskildring, målsetnader, konsulenten sine oppgåver i oppdraget, omfang, lengd (med start- og sluttdato), vurdering av prestasjonar og resultat.</t>
    </r>
  </si>
  <si>
    <r>
      <t xml:space="preserve">Det skal oppgivast éin referanseperson for kvart oppdrag. Referansepersonen må kunne stadfeste skildringa som er gitt, og det må vere mogleg for oppdragsgivar å kontakte referansepersonen i løpet av evalueringsperioden før tildeling av kontrakt.</t>
    </r>
  </si>
  <si>
    <r>
      <t xml:space="preserve">Det må opplysast om namnet på verksemda, og namn, tittel, telefonnummer og e-post på kontaktperson.</t>
    </r>
  </si>
  <si>
    <r>
      <t xml:space="preserve">Oppdragsgivar skal kunne kontakte dei oppgitte referansane utan vidare godkjenning</t>
    </r>
  </si>
  <si>
    <r>
      <t xml:space="preserve">Framstilling / intervju</t>
    </r>
  </si>
  <si>
    <r>
      <t xml:space="preserve">Konsulenten sine eigenskapar relevante for oppdraget</t>
    </r>
  </si>
  <si>
    <r>
      <t xml:space="preserve">Svart på, men utan relevans</t>
    </r>
  </si>
  <si>
    <r>
      <t xml:space="preserve">Svart på, men uklart korleis tilbydd personell kan løyse oppgåva</t>
    </r>
  </si>
  <si>
    <r>
      <t xml:space="preserve">Personell tilbydd kan delvis løyse oppgåva på ein tilfredsstillande måte</t>
    </r>
  </si>
  <si>
    <r>
      <t xml:space="preserve">Personell tilbydd kan løyse oppgåva på ein tilfredsstillande måte</t>
    </r>
  </si>
  <si>
    <r>
      <t xml:space="preserve">Personell tilbydd kan løyse oppgåva på ein god måte</t>
    </r>
  </si>
  <si>
    <r>
      <t xml:space="preserve">Personell tilbydd kan løyse oppgåva på ein svært god måte</t>
    </r>
  </si>
  <si>
    <r>
      <t xml:space="preserve">Eigenskapar skal utdjupast konkret i forhold til behov relevant for oppdraget.</t>
    </r>
  </si>
  <si>
    <r>
      <t xml:space="preserve">Dokumentert kompetanse eller god framstilling som underbyggjer kompetanse på verktøy / metode blir vurdert individuelt og kan givast inntil 1 skårpoeng ekstra dersom det er relevant for oppdraget. </t>
    </r>
  </si>
  <si>
    <r>
      <t>Oppdragsforståing</t>
    </r>
  </si>
  <si>
    <r>
      <t xml:space="preserve">Løysingsforslag inkl. verktøy / metode 
(dersom relevant)</t>
    </r>
  </si>
  <si>
    <r>
      <t xml:space="preserve">Tilfredsstillande minus</t>
    </r>
  </si>
  <si>
    <r>
      <t>Tilfredsstillande</t>
    </r>
  </si>
  <si>
    <r>
      <t xml:space="preserve">Tilfredsstillande pluss</t>
    </r>
  </si>
  <si>
    <r>
      <t xml:space="preserve">Mykje god</t>
    </r>
  </si>
  <si>
    <r>
      <t xml:space="preserve">Særs god</t>
    </r>
  </si>
  <si>
    <r>
      <t xml:space="preserve">Blir berre brukt dersom oppdragsforståinga er ulik for dei tilbydde konsulentane og bidrar til evaluering av den enkelte tilbydde konsulenten</t>
    </r>
  </si>
  <si>
    <r>
      <t xml:space="preserve">Tildelingskriterium knytte til kompetanse - enkeltoppdrag</t>
    </r>
  </si>
  <si>
    <r>
      <t xml:space="preserve">Denne malen blir nytta for EIN leverandør. Ved fleire leverandørar blir det oppretta eit nytt dokument. Samanstilling manuelt.</t>
    </r>
  </si>
  <si>
    <r>
      <t xml:space="preserve">Overordna vekting</t>
    </r>
  </si>
  <si>
    <r>
      <t>Tal</t>
    </r>
  </si>
  <si>
    <r>
      <t xml:space="preserve">% vekt</t>
    </r>
  </si>
  <si>
    <r>
      <t>Skildring</t>
    </r>
  </si>
  <si>
    <r>
      <t>SKÅR</t>
    </r>
  </si>
  <si>
    <r>
      <t>Totalskår</t>
    </r>
  </si>
  <si>
    <r>
      <t xml:space="preserve"> Skår ved "10" skala</t>
    </r>
  </si>
  <si>
    <r>
      <t xml:space="preserve">Tilbydde konsulentar - oppgi tal</t>
    </r>
  </si>
  <si>
    <r>
      <t xml:space="preserve">Evaluering av pkt. 1 til 3. Berekning: gjennomsnitt skår av dei ressursane med høgast skår av minimum tal (samla for alle kriterium)</t>
    </r>
  </si>
  <si>
    <r>
      <t xml:space="preserve">Evaluering av løysingsforslaget (gjennomsnitt av tilbydde ressursar)</t>
    </r>
  </si>
  <si>
    <r>
      <t xml:space="preserve">Tilbydde konsulentar skal vere dei ressursane som vil nyttast i utføringa av oppdraget. Dersom dette ikkje blir halde, blir det rekna som brot på kontraktsvilkåra, jf. kontrakten pkt. </t>
    </r>
    <r>
      <rPr>
        <i/>
        <sz val="9"/>
        <color rgb="FFFF0000"/>
        <rFont val="Calibri"/>
        <family val="2"/>
        <scheme val="minor"/>
      </rPr>
      <t>X</t>
    </r>
    <r>
      <rPr>
        <i/>
        <sz val="9"/>
        <color theme="1"/>
        <rFont val="Calibri"/>
        <family val="2"/>
        <scheme val="minor"/>
      </rPr>
      <t xml:space="preserve">. Eventuelle utskiftingar av ressursar blir regulert av vilkår i kontrakten, jf. kontrakten pkt. </t>
    </r>
    <r>
      <rPr>
        <i/>
        <sz val="9"/>
        <color rgb="FFFF0000"/>
        <rFont val="Calibri"/>
        <family val="2"/>
        <scheme val="minor"/>
      </rPr>
      <t>Y</t>
    </r>
    <r>
      <rPr>
        <i/>
        <sz val="9"/>
        <color theme="1"/>
        <rFont val="Calibri"/>
        <family val="2"/>
        <scheme val="minor"/>
      </rPr>
      <t>.</t>
    </r>
  </si>
  <si>
    <r>
      <t xml:space="preserve">Oppgi kva ressursar som skal evaluerast:</t>
    </r>
  </si>
  <si>
    <r>
      <t xml:space="preserve">Sum formalkompetanse etter overordna vekt</t>
    </r>
  </si>
  <si>
    <r>
      <t xml:space="preserve">Sum oppdragsforståing etter overordna vekt</t>
    </r>
  </si>
  <si>
    <r>
      <t>Kompetanse</t>
    </r>
  </si>
  <si>
    <r>
      <t>Sum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</si>
</sst>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 tint="0.59996337778862885"/>
      </left>
      <right style="thin">
        <color theme="3" tint="0.59996337778862885"/>
      </right>
      <top/>
      <bottom/>
      <diagonal/>
    </border>
    <border>
      <left style="medium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1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9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9" fontId="17" fillId="0" borderId="0" xfId="1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12" fillId="3" borderId="3" xfId="0" applyNumberFormat="1" applyFont="1" applyFill="1" applyBorder="1" applyAlignment="1" applyProtection="1">
      <alignment horizontal="center" vertical="center"/>
      <protection locked="0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9" fontId="0" fillId="0" borderId="3" xfId="0" applyNumberFormat="1" applyFill="1" applyBorder="1" applyAlignment="1" applyProtection="1">
      <alignment horizontal="center" vertical="center"/>
    </xf>
    <xf numFmtId="9" fontId="0" fillId="0" borderId="4" xfId="0" applyNumberFormat="1" applyFill="1" applyBorder="1" applyAlignment="1" applyProtection="1">
      <alignment horizontal="center" vertical="center"/>
    </xf>
    <xf numFmtId="9" fontId="0" fillId="0" borderId="5" xfId="0" applyNumberFormat="1" applyFill="1" applyBorder="1" applyAlignment="1" applyProtection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9" fontId="0" fillId="3" borderId="3" xfId="0" applyNumberFormat="1" applyFill="1" applyBorder="1" applyAlignment="1" applyProtection="1">
      <alignment horizontal="center" vertical="center"/>
      <protection locked="0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1" fontId="12" fillId="3" borderId="21" xfId="0" applyNumberFormat="1" applyFont="1" applyFill="1" applyBorder="1" applyAlignment="1" applyProtection="1">
      <alignment horizontal="center" vertical="center"/>
      <protection locked="0"/>
    </xf>
    <xf numFmtId="1" fontId="12" fillId="3" borderId="22" xfId="0" applyNumberFormat="1" applyFont="1" applyFill="1" applyBorder="1" applyAlignment="1" applyProtection="1">
      <alignment horizontal="center" vertical="center"/>
      <protection locked="0"/>
    </xf>
    <xf numFmtId="1" fontId="12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64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Y60"/>
  <sheetViews>
    <sheetView showGridLines="0" tabSelected="1" zoomScaleNormal="100" workbookViewId="0">
      <pane xSplit="7" ySplit="5" topLeftCell="H6" activePane="bottomRight" state="frozen"/>
      <selection pane="topRight" activeCell="H1" sqref="H1"/>
      <selection pane="bottomLeft" activeCell="A4" sqref="A4"/>
      <selection pane="bottomRight" activeCell="E6" sqref="E6:E12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9.88671875" style="1" customWidth="1"/>
    <col min="8" max="23" width="8.5546875" style="2" customWidth="1"/>
    <col min="24" max="16384" width="9.109375" style="1"/>
  </cols>
  <sheetData>
    <row r="1" spans="2:25" x14ac:dyDescent="0.3">
      <c r="C1" s="5" t="s">
        <v>0</v>
      </c>
    </row>
    <row r="2" spans="2:25" ht="15" thickBot="1" x14ac:dyDescent="0.35">
      <c r="C2" s="58" t="s">
        <v>1</v>
      </c>
      <c r="D2" s="1"/>
      <c r="E2" s="1"/>
      <c r="F2" s="1"/>
      <c r="H2" s="89" t="s">
        <v>2</v>
      </c>
      <c r="I2" s="90"/>
      <c r="J2" s="89" t="s">
        <v>3</v>
      </c>
      <c r="K2" s="90"/>
      <c r="L2" s="89" t="s">
        <v>4</v>
      </c>
      <c r="M2" s="90"/>
      <c r="N2" s="89" t="s">
        <v>5</v>
      </c>
      <c r="O2" s="90"/>
      <c r="P2" s="89" t="s">
        <v>6</v>
      </c>
      <c r="Q2" s="90"/>
      <c r="R2" s="89" t="s">
        <v>7</v>
      </c>
      <c r="S2" s="90"/>
      <c r="T2" s="89" t="s">
        <v>8</v>
      </c>
      <c r="U2" s="90"/>
      <c r="V2" s="89" t="s">
        <v>9</v>
      </c>
      <c r="W2" s="90"/>
    </row>
    <row r="3" spans="2:25" s="11" customFormat="1" ht="12.6" thickBot="1" x14ac:dyDescent="0.35">
      <c r="B3" s="32"/>
      <c r="C3" s="58" t="s">
        <v>10</v>
      </c>
      <c r="D3" s="32"/>
      <c r="E3" s="32"/>
      <c r="F3" s="32"/>
      <c r="H3" s="35" t="s">
        <v>11</v>
      </c>
      <c r="I3" s="36">
        <f>RANK(I4,$H4:$W4)</f>
        <v>1</v>
      </c>
      <c r="J3" s="35" t="s">
        <v>11</v>
      </c>
      <c r="K3" s="36">
        <f>RANK(K4,$H4:$W4)</f>
        <v>1</v>
      </c>
      <c r="L3" s="35" t="s">
        <v>11</v>
      </c>
      <c r="M3" s="36">
        <f>RANK(M4,$H4:$W4)</f>
        <v>1</v>
      </c>
      <c r="N3" s="35" t="s">
        <v>11</v>
      </c>
      <c r="O3" s="36">
        <f>RANK(O4,$H4:$W4)</f>
        <v>1</v>
      </c>
      <c r="P3" s="35" t="s">
        <v>11</v>
      </c>
      <c r="Q3" s="36">
        <f>RANK(Q4,$H4:$W4)</f>
        <v>1</v>
      </c>
      <c r="R3" s="35" t="s">
        <v>11</v>
      </c>
      <c r="S3" s="36">
        <f>RANK(S4,$H4:$W4)</f>
        <v>1</v>
      </c>
      <c r="T3" s="35" t="s">
        <v>11</v>
      </c>
      <c r="U3" s="36">
        <f>RANK(U4,$H4:$W4)</f>
        <v>1</v>
      </c>
      <c r="V3" s="35" t="s">
        <v>11</v>
      </c>
      <c r="W3" s="36">
        <f>RANK(W4,$H4:$W4)</f>
        <v>1</v>
      </c>
    </row>
    <row r="4" spans="2:25" ht="18.600000000000001" thickBot="1" x14ac:dyDescent="0.35">
      <c r="C4" s="5" t="s">
        <v>12</v>
      </c>
      <c r="D4" s="8"/>
      <c r="H4" s="35" t="s">
        <v>13</v>
      </c>
      <c r="I4" s="39">
        <f>I6+I14+I23+I37</f>
        <v>0</v>
      </c>
      <c r="J4" s="35" t="s">
        <v>14</v>
      </c>
      <c r="K4" s="39">
        <f>K6+K14+K23+K37</f>
        <v>0</v>
      </c>
      <c r="L4" s="35" t="s">
        <v>14</v>
      </c>
      <c r="M4" s="39">
        <f>M6+M14+M23+M37</f>
        <v>0</v>
      </c>
      <c r="N4" s="35" t="s">
        <v>14</v>
      </c>
      <c r="O4" s="39">
        <f>O6+O14+O23+O37</f>
        <v>0</v>
      </c>
      <c r="P4" s="35" t="s">
        <v>14</v>
      </c>
      <c r="Q4" s="39">
        <f>Q6+Q14+Q23+Q37</f>
        <v>0</v>
      </c>
      <c r="R4" s="35" t="s">
        <v>14</v>
      </c>
      <c r="S4" s="39">
        <f>S6+S14+S23+S37</f>
        <v>0</v>
      </c>
      <c r="T4" s="35" t="s">
        <v>14</v>
      </c>
      <c r="U4" s="39">
        <f>U6+U14+U23+U37</f>
        <v>0</v>
      </c>
      <c r="V4" s="35" t="s">
        <v>14</v>
      </c>
      <c r="W4" s="39">
        <f>W6+W14+W23+W37</f>
        <v>0</v>
      </c>
      <c r="X4" s="30"/>
      <c r="Y4" s="30"/>
    </row>
    <row r="5" spans="2:25" x14ac:dyDescent="0.3">
      <c r="C5" s="57" t="s">
        <v>15</v>
      </c>
      <c r="D5" s="1"/>
      <c r="E5" s="28">
        <f>E6+E14+E23+E37</f>
        <v>0</v>
      </c>
      <c r="F5" s="2" t="s">
        <v>16</v>
      </c>
      <c r="G5" s="6" t="s">
        <v>17</v>
      </c>
      <c r="H5" s="33" t="s">
        <v>14</v>
      </c>
      <c r="I5" s="34" t="s">
        <v>18</v>
      </c>
      <c r="J5" s="33" t="s">
        <v>14</v>
      </c>
      <c r="K5" s="34" t="s">
        <v>18</v>
      </c>
      <c r="L5" s="33" t="s">
        <v>14</v>
      </c>
      <c r="M5" s="34" t="s">
        <v>18</v>
      </c>
      <c r="N5" s="33" t="s">
        <v>14</v>
      </c>
      <c r="O5" s="34" t="s">
        <v>18</v>
      </c>
      <c r="P5" s="33" t="s">
        <v>14</v>
      </c>
      <c r="Q5" s="34" t="s">
        <v>18</v>
      </c>
      <c r="R5" s="33" t="s">
        <v>14</v>
      </c>
      <c r="S5" s="34" t="s">
        <v>18</v>
      </c>
      <c r="T5" s="33" t="s">
        <v>14</v>
      </c>
      <c r="U5" s="34" t="s">
        <v>18</v>
      </c>
      <c r="V5" s="33" t="s">
        <v>14</v>
      </c>
      <c r="W5" s="34" t="s">
        <v>18</v>
      </c>
    </row>
    <row r="6" spans="2:25" ht="15" customHeight="1" x14ac:dyDescent="0.3">
      <c r="B6" s="17" t="s">
        <v>19</v>
      </c>
      <c r="C6" s="18" t="s">
        <v>20</v>
      </c>
      <c r="D6" s="19"/>
      <c r="E6" s="82"/>
      <c r="F6" s="20">
        <v>0</v>
      </c>
      <c r="G6" s="21" t="s">
        <v>21</v>
      </c>
      <c r="H6" s="71"/>
      <c r="I6" s="78">
        <f>$E6*H6</f>
        <v>0</v>
      </c>
      <c r="J6" s="71"/>
      <c r="K6" s="78">
        <f>$E6*J6</f>
        <v>0</v>
      </c>
      <c r="L6" s="71"/>
      <c r="M6" s="78">
        <f>$E6*L6</f>
        <v>0</v>
      </c>
      <c r="N6" s="71"/>
      <c r="O6" s="78">
        <f>$E6*N6</f>
        <v>0</v>
      </c>
      <c r="P6" s="71"/>
      <c r="Q6" s="78">
        <f>$E6*P6</f>
        <v>0</v>
      </c>
      <c r="R6" s="71"/>
      <c r="S6" s="78">
        <f>$E6*R6</f>
        <v>0</v>
      </c>
      <c r="T6" s="71"/>
      <c r="U6" s="78">
        <f>$E6*T6</f>
        <v>0</v>
      </c>
      <c r="V6" s="71"/>
      <c r="W6" s="78">
        <f>$E6*V6</f>
        <v>0</v>
      </c>
    </row>
    <row r="7" spans="2:25" ht="15" customHeight="1" x14ac:dyDescent="0.3">
      <c r="B7" s="14"/>
      <c r="C7" s="15" t="s">
        <v>22</v>
      </c>
      <c r="D7" s="16"/>
      <c r="E7" s="83"/>
      <c r="F7" s="12">
        <v>1</v>
      </c>
      <c r="G7" s="13" t="s">
        <v>23</v>
      </c>
      <c r="H7" s="72"/>
      <c r="I7" s="79"/>
      <c r="J7" s="72"/>
      <c r="K7" s="79"/>
      <c r="L7" s="72"/>
      <c r="M7" s="79"/>
      <c r="N7" s="72"/>
      <c r="O7" s="79"/>
      <c r="P7" s="72"/>
      <c r="Q7" s="79"/>
      <c r="R7" s="72"/>
      <c r="S7" s="79"/>
      <c r="T7" s="72"/>
      <c r="U7" s="79"/>
      <c r="V7" s="72"/>
      <c r="W7" s="79"/>
    </row>
    <row r="8" spans="2:25" ht="15" customHeight="1" x14ac:dyDescent="0.3">
      <c r="B8" s="14"/>
      <c r="C8" s="15"/>
      <c r="D8" s="16"/>
      <c r="E8" s="83"/>
      <c r="F8" s="12">
        <v>2</v>
      </c>
      <c r="G8" s="13" t="s">
        <v>24</v>
      </c>
      <c r="H8" s="72"/>
      <c r="I8" s="79"/>
      <c r="J8" s="72"/>
      <c r="K8" s="79"/>
      <c r="L8" s="72"/>
      <c r="M8" s="79"/>
      <c r="N8" s="72"/>
      <c r="O8" s="79"/>
      <c r="P8" s="72"/>
      <c r="Q8" s="79"/>
      <c r="R8" s="72"/>
      <c r="S8" s="79"/>
      <c r="T8" s="72"/>
      <c r="U8" s="79"/>
      <c r="V8" s="72"/>
      <c r="W8" s="79"/>
    </row>
    <row r="9" spans="2:25" ht="15" customHeight="1" x14ac:dyDescent="0.3">
      <c r="B9" s="14"/>
      <c r="C9" s="15"/>
      <c r="D9" s="16"/>
      <c r="E9" s="83"/>
      <c r="F9" s="12">
        <v>3</v>
      </c>
      <c r="G9" s="13" t="s">
        <v>25</v>
      </c>
      <c r="H9" s="72"/>
      <c r="I9" s="79"/>
      <c r="J9" s="72"/>
      <c r="K9" s="79"/>
      <c r="L9" s="72"/>
      <c r="M9" s="79"/>
      <c r="N9" s="72"/>
      <c r="O9" s="79"/>
      <c r="P9" s="72"/>
      <c r="Q9" s="79"/>
      <c r="R9" s="72"/>
      <c r="S9" s="79"/>
      <c r="T9" s="72"/>
      <c r="U9" s="79"/>
      <c r="V9" s="72"/>
      <c r="W9" s="79"/>
    </row>
    <row r="10" spans="2:25" ht="24" x14ac:dyDescent="0.3">
      <c r="B10" s="14"/>
      <c r="C10" s="15"/>
      <c r="D10" s="16"/>
      <c r="E10" s="83"/>
      <c r="F10" s="12">
        <v>4</v>
      </c>
      <c r="G10" s="13" t="s">
        <v>26</v>
      </c>
      <c r="H10" s="72"/>
      <c r="I10" s="79"/>
      <c r="J10" s="72"/>
      <c r="K10" s="79"/>
      <c r="L10" s="72"/>
      <c r="M10" s="79"/>
      <c r="N10" s="72"/>
      <c r="O10" s="79"/>
      <c r="P10" s="72"/>
      <c r="Q10" s="79"/>
      <c r="R10" s="72"/>
      <c r="S10" s="79"/>
      <c r="T10" s="72"/>
      <c r="U10" s="79"/>
      <c r="V10" s="72"/>
      <c r="W10" s="79"/>
    </row>
    <row r="11" spans="2:25" ht="24" customHeight="1" x14ac:dyDescent="0.3">
      <c r="B11" s="14"/>
      <c r="C11" s="15"/>
      <c r="D11" s="16"/>
      <c r="E11" s="83"/>
      <c r="F11" s="12">
        <v>5</v>
      </c>
      <c r="G11" s="13" t="s">
        <v>27</v>
      </c>
      <c r="H11" s="72"/>
      <c r="I11" s="79"/>
      <c r="J11" s="72"/>
      <c r="K11" s="79"/>
      <c r="L11" s="72"/>
      <c r="M11" s="79"/>
      <c r="N11" s="72"/>
      <c r="O11" s="79"/>
      <c r="P11" s="72"/>
      <c r="Q11" s="79"/>
      <c r="R11" s="72"/>
      <c r="S11" s="79"/>
      <c r="T11" s="72"/>
      <c r="U11" s="79"/>
      <c r="V11" s="72"/>
      <c r="W11" s="79"/>
    </row>
    <row r="12" spans="2:25" ht="24" x14ac:dyDescent="0.3">
      <c r="B12" s="22"/>
      <c r="C12" s="26"/>
      <c r="D12" s="23"/>
      <c r="E12" s="84"/>
      <c r="F12" s="24">
        <v>6</v>
      </c>
      <c r="G12" s="25" t="s">
        <v>28</v>
      </c>
      <c r="H12" s="73"/>
      <c r="I12" s="80"/>
      <c r="J12" s="73"/>
      <c r="K12" s="80"/>
      <c r="L12" s="73"/>
      <c r="M12" s="80"/>
      <c r="N12" s="73"/>
      <c r="O12" s="80"/>
      <c r="P12" s="73"/>
      <c r="Q12" s="80"/>
      <c r="R12" s="73"/>
      <c r="S12" s="80"/>
      <c r="T12" s="73"/>
      <c r="U12" s="80"/>
      <c r="V12" s="73"/>
      <c r="W12" s="80"/>
    </row>
    <row r="13" spans="2:25" x14ac:dyDescent="0.3">
      <c r="C13" s="2"/>
      <c r="G13" s="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2"/>
      <c r="Y13" s="2"/>
    </row>
    <row r="14" spans="2:25" ht="15" customHeight="1" x14ac:dyDescent="0.3">
      <c r="B14" s="17" t="s">
        <v>29</v>
      </c>
      <c r="C14" s="18" t="s">
        <v>30</v>
      </c>
      <c r="D14" s="19"/>
      <c r="E14" s="82"/>
      <c r="F14" s="20">
        <v>0</v>
      </c>
      <c r="G14" s="21" t="s">
        <v>31</v>
      </c>
      <c r="H14" s="71"/>
      <c r="I14" s="78">
        <f>$E14*H14</f>
        <v>0</v>
      </c>
      <c r="J14" s="71"/>
      <c r="K14" s="78">
        <f>$E14*J14</f>
        <v>0</v>
      </c>
      <c r="L14" s="71"/>
      <c r="M14" s="78">
        <f>$E14*L14</f>
        <v>0</v>
      </c>
      <c r="N14" s="71"/>
      <c r="O14" s="78">
        <f>$E14*N14</f>
        <v>0</v>
      </c>
      <c r="P14" s="71"/>
      <c r="Q14" s="78">
        <f>$E14*P14</f>
        <v>0</v>
      </c>
      <c r="R14" s="71"/>
      <c r="S14" s="78">
        <f>$E14*R14</f>
        <v>0</v>
      </c>
      <c r="T14" s="71"/>
      <c r="U14" s="78">
        <f>$E14*T14</f>
        <v>0</v>
      </c>
      <c r="V14" s="71"/>
      <c r="W14" s="78">
        <f>$E14*V14</f>
        <v>0</v>
      </c>
    </row>
    <row r="15" spans="2:25" ht="15" customHeight="1" x14ac:dyDescent="0.3">
      <c r="B15" s="14"/>
      <c r="C15" s="15" t="s">
        <v>32</v>
      </c>
      <c r="D15" s="16"/>
      <c r="E15" s="83"/>
      <c r="F15" s="12">
        <v>1</v>
      </c>
      <c r="G15" s="13" t="s">
        <v>33</v>
      </c>
      <c r="H15" s="72"/>
      <c r="I15" s="79"/>
      <c r="J15" s="72"/>
      <c r="K15" s="79"/>
      <c r="L15" s="72"/>
      <c r="M15" s="79"/>
      <c r="N15" s="72"/>
      <c r="O15" s="79"/>
      <c r="P15" s="72"/>
      <c r="Q15" s="79"/>
      <c r="R15" s="72"/>
      <c r="S15" s="79"/>
      <c r="T15" s="72"/>
      <c r="U15" s="79"/>
      <c r="V15" s="72"/>
      <c r="W15" s="79"/>
    </row>
    <row r="16" spans="2:25" ht="15" customHeight="1" x14ac:dyDescent="0.3">
      <c r="B16" s="14"/>
      <c r="C16" s="15" t="s">
        <v>34</v>
      </c>
      <c r="D16" s="16"/>
      <c r="E16" s="83"/>
      <c r="F16" s="12">
        <v>2</v>
      </c>
      <c r="G16" s="13"/>
      <c r="H16" s="72"/>
      <c r="I16" s="79"/>
      <c r="J16" s="72"/>
      <c r="K16" s="79"/>
      <c r="L16" s="72"/>
      <c r="M16" s="79"/>
      <c r="N16" s="72"/>
      <c r="O16" s="79"/>
      <c r="P16" s="72"/>
      <c r="Q16" s="79"/>
      <c r="R16" s="72"/>
      <c r="S16" s="79"/>
      <c r="T16" s="72"/>
      <c r="U16" s="79"/>
      <c r="V16" s="72"/>
      <c r="W16" s="79"/>
    </row>
    <row r="17" spans="2:25" ht="15" customHeight="1" x14ac:dyDescent="0.3">
      <c r="B17" s="14"/>
      <c r="C17" s="15" t="s">
        <v>35</v>
      </c>
      <c r="D17" s="16"/>
      <c r="E17" s="83"/>
      <c r="F17" s="12">
        <v>3</v>
      </c>
      <c r="G17" s="13" t="s">
        <v>36</v>
      </c>
      <c r="H17" s="72"/>
      <c r="I17" s="79"/>
      <c r="J17" s="72"/>
      <c r="K17" s="79"/>
      <c r="L17" s="72"/>
      <c r="M17" s="79"/>
      <c r="N17" s="72"/>
      <c r="O17" s="79"/>
      <c r="P17" s="72"/>
      <c r="Q17" s="79"/>
      <c r="R17" s="72"/>
      <c r="S17" s="79"/>
      <c r="T17" s="72"/>
      <c r="U17" s="79"/>
      <c r="V17" s="72"/>
      <c r="W17" s="79"/>
    </row>
    <row r="18" spans="2:25" ht="15" customHeight="1" x14ac:dyDescent="0.3">
      <c r="B18" s="14"/>
      <c r="C18" s="15"/>
      <c r="D18" s="16"/>
      <c r="E18" s="83"/>
      <c r="F18" s="12">
        <v>4</v>
      </c>
      <c r="G18" s="13"/>
      <c r="H18" s="72"/>
      <c r="I18" s="79"/>
      <c r="J18" s="72"/>
      <c r="K18" s="79"/>
      <c r="L18" s="72"/>
      <c r="M18" s="79"/>
      <c r="N18" s="72"/>
      <c r="O18" s="79"/>
      <c r="P18" s="72"/>
      <c r="Q18" s="79"/>
      <c r="R18" s="72"/>
      <c r="S18" s="79"/>
      <c r="T18" s="72"/>
      <c r="U18" s="79"/>
      <c r="V18" s="72"/>
      <c r="W18" s="79"/>
    </row>
    <row r="19" spans="2:25" ht="15" customHeight="1" x14ac:dyDescent="0.3">
      <c r="B19" s="14"/>
      <c r="C19" s="15"/>
      <c r="D19" s="16"/>
      <c r="E19" s="83"/>
      <c r="F19" s="12">
        <v>5</v>
      </c>
      <c r="G19" s="13" t="s">
        <v>37</v>
      </c>
      <c r="H19" s="72"/>
      <c r="I19" s="79"/>
      <c r="J19" s="72"/>
      <c r="K19" s="79"/>
      <c r="L19" s="72"/>
      <c r="M19" s="79"/>
      <c r="N19" s="72"/>
      <c r="O19" s="79"/>
      <c r="P19" s="72"/>
      <c r="Q19" s="79"/>
      <c r="R19" s="72"/>
      <c r="S19" s="79"/>
      <c r="T19" s="72"/>
      <c r="U19" s="79"/>
      <c r="V19" s="72"/>
      <c r="W19" s="79"/>
    </row>
    <row r="20" spans="2:25" ht="15" customHeight="1" x14ac:dyDescent="0.3">
      <c r="B20" s="22"/>
      <c r="C20" s="26"/>
      <c r="D20" s="23"/>
      <c r="E20" s="84"/>
      <c r="F20" s="24">
        <v>6</v>
      </c>
      <c r="G20" s="25" t="s">
        <v>38</v>
      </c>
      <c r="H20" s="73"/>
      <c r="I20" s="80"/>
      <c r="J20" s="73"/>
      <c r="K20" s="80"/>
      <c r="L20" s="73"/>
      <c r="M20" s="80"/>
      <c r="N20" s="73"/>
      <c r="O20" s="80"/>
      <c r="P20" s="73"/>
      <c r="Q20" s="80"/>
      <c r="R20" s="73"/>
      <c r="S20" s="80"/>
      <c r="T20" s="73"/>
      <c r="U20" s="80"/>
      <c r="V20" s="73"/>
      <c r="W20" s="80"/>
    </row>
    <row r="21" spans="2:25" ht="30" customHeight="1" x14ac:dyDescent="0.3">
      <c r="C21" s="74" t="s">
        <v>39</v>
      </c>
      <c r="D21" s="74"/>
      <c r="E21" s="74"/>
      <c r="F21" s="74"/>
      <c r="G21" s="74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5" x14ac:dyDescent="0.3">
      <c r="C22" s="2"/>
      <c r="G22" s="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2"/>
      <c r="Y22" s="2"/>
    </row>
    <row r="23" spans="2:25" ht="15" customHeight="1" x14ac:dyDescent="0.3">
      <c r="B23" s="17">
        <v>2</v>
      </c>
      <c r="C23" s="18" t="s">
        <v>40</v>
      </c>
      <c r="D23" s="19"/>
      <c r="E23" s="82"/>
      <c r="F23" s="20">
        <v>0</v>
      </c>
      <c r="G23" s="21" t="s">
        <v>41</v>
      </c>
      <c r="H23" s="71"/>
      <c r="I23" s="78">
        <f>$E23*H23</f>
        <v>0</v>
      </c>
      <c r="J23" s="71"/>
      <c r="K23" s="78">
        <f>$E23*J23</f>
        <v>0</v>
      </c>
      <c r="L23" s="71"/>
      <c r="M23" s="78">
        <f>$E23*L23</f>
        <v>0</v>
      </c>
      <c r="N23" s="71"/>
      <c r="O23" s="78">
        <f>$E23*N23</f>
        <v>0</v>
      </c>
      <c r="P23" s="71"/>
      <c r="Q23" s="78">
        <f>$E23*P23</f>
        <v>0</v>
      </c>
      <c r="R23" s="71"/>
      <c r="S23" s="78">
        <f>$E23*R23</f>
        <v>0</v>
      </c>
      <c r="T23" s="71"/>
      <c r="U23" s="78">
        <f>$E23*T23</f>
        <v>0</v>
      </c>
      <c r="V23" s="71"/>
      <c r="W23" s="78">
        <f>$E23*V23</f>
        <v>0</v>
      </c>
    </row>
    <row r="24" spans="2:25" ht="15" customHeight="1" x14ac:dyDescent="0.3">
      <c r="B24" s="14"/>
      <c r="C24" s="85" t="s">
        <v>42</v>
      </c>
      <c r="D24" s="16"/>
      <c r="E24" s="83"/>
      <c r="F24" s="12">
        <v>1</v>
      </c>
      <c r="G24" s="13" t="s">
        <v>43</v>
      </c>
      <c r="H24" s="72"/>
      <c r="I24" s="79"/>
      <c r="J24" s="72"/>
      <c r="K24" s="79"/>
      <c r="L24" s="72"/>
      <c r="M24" s="79"/>
      <c r="N24" s="72"/>
      <c r="O24" s="79"/>
      <c r="P24" s="72"/>
      <c r="Q24" s="79"/>
      <c r="R24" s="72"/>
      <c r="S24" s="79"/>
      <c r="T24" s="72"/>
      <c r="U24" s="79"/>
      <c r="V24" s="72"/>
      <c r="W24" s="79"/>
    </row>
    <row r="25" spans="2:25" ht="15" customHeight="1" x14ac:dyDescent="0.3">
      <c r="B25" s="14"/>
      <c r="C25" s="85"/>
      <c r="D25" s="16"/>
      <c r="E25" s="83"/>
      <c r="F25" s="12">
        <v>2</v>
      </c>
      <c r="G25" s="13" t="s">
        <v>44</v>
      </c>
      <c r="H25" s="72"/>
      <c r="I25" s="79"/>
      <c r="J25" s="72"/>
      <c r="K25" s="79"/>
      <c r="L25" s="72"/>
      <c r="M25" s="79"/>
      <c r="N25" s="72"/>
      <c r="O25" s="79"/>
      <c r="P25" s="72"/>
      <c r="Q25" s="79"/>
      <c r="R25" s="72"/>
      <c r="S25" s="79"/>
      <c r="T25" s="72"/>
      <c r="U25" s="79"/>
      <c r="V25" s="72"/>
      <c r="W25" s="79"/>
    </row>
    <row r="26" spans="2:25" ht="15" customHeight="1" x14ac:dyDescent="0.3">
      <c r="B26" s="14"/>
      <c r="C26" s="15"/>
      <c r="D26" s="16"/>
      <c r="E26" s="83"/>
      <c r="F26" s="12">
        <v>3</v>
      </c>
      <c r="G26" s="13" t="s">
        <v>45</v>
      </c>
      <c r="H26" s="72"/>
      <c r="I26" s="79"/>
      <c r="J26" s="72"/>
      <c r="K26" s="79"/>
      <c r="L26" s="72"/>
      <c r="M26" s="79"/>
      <c r="N26" s="72"/>
      <c r="O26" s="79"/>
      <c r="P26" s="72"/>
      <c r="Q26" s="79"/>
      <c r="R26" s="72"/>
      <c r="S26" s="79"/>
      <c r="T26" s="72"/>
      <c r="U26" s="79"/>
      <c r="V26" s="72"/>
      <c r="W26" s="79"/>
    </row>
    <row r="27" spans="2:25" ht="15" customHeight="1" x14ac:dyDescent="0.3">
      <c r="B27" s="14"/>
      <c r="C27" s="15"/>
      <c r="D27" s="16"/>
      <c r="E27" s="83"/>
      <c r="F27" s="12">
        <v>4</v>
      </c>
      <c r="G27" s="13" t="s">
        <v>46</v>
      </c>
      <c r="H27" s="72"/>
      <c r="I27" s="79"/>
      <c r="J27" s="72"/>
      <c r="K27" s="79"/>
      <c r="L27" s="72"/>
      <c r="M27" s="79"/>
      <c r="N27" s="72"/>
      <c r="O27" s="79"/>
      <c r="P27" s="72"/>
      <c r="Q27" s="79"/>
      <c r="R27" s="72"/>
      <c r="S27" s="79"/>
      <c r="T27" s="72"/>
      <c r="U27" s="79"/>
      <c r="V27" s="72"/>
      <c r="W27" s="79"/>
    </row>
    <row r="28" spans="2:25" ht="15" customHeight="1" x14ac:dyDescent="0.3">
      <c r="B28" s="14"/>
      <c r="C28" s="15"/>
      <c r="D28" s="16"/>
      <c r="E28" s="83"/>
      <c r="F28" s="12">
        <v>5</v>
      </c>
      <c r="G28" s="13" t="s">
        <v>47</v>
      </c>
      <c r="H28" s="72"/>
      <c r="I28" s="79"/>
      <c r="J28" s="72"/>
      <c r="K28" s="79"/>
      <c r="L28" s="72"/>
      <c r="M28" s="79"/>
      <c r="N28" s="72"/>
      <c r="O28" s="79"/>
      <c r="P28" s="72"/>
      <c r="Q28" s="79"/>
      <c r="R28" s="72"/>
      <c r="S28" s="79"/>
      <c r="T28" s="72"/>
      <c r="U28" s="79"/>
      <c r="V28" s="72"/>
      <c r="W28" s="79"/>
    </row>
    <row r="29" spans="2:25" ht="15" customHeight="1" x14ac:dyDescent="0.3">
      <c r="B29" s="22"/>
      <c r="C29" s="26"/>
      <c r="D29" s="23"/>
      <c r="E29" s="84"/>
      <c r="F29" s="24">
        <v>6</v>
      </c>
      <c r="G29" s="25" t="s">
        <v>48</v>
      </c>
      <c r="H29" s="73"/>
      <c r="I29" s="80"/>
      <c r="J29" s="73"/>
      <c r="K29" s="80"/>
      <c r="L29" s="73"/>
      <c r="M29" s="80"/>
      <c r="N29" s="73"/>
      <c r="O29" s="80"/>
      <c r="P29" s="73"/>
      <c r="Q29" s="80"/>
      <c r="R29" s="73"/>
      <c r="S29" s="80"/>
      <c r="T29" s="73"/>
      <c r="U29" s="80"/>
      <c r="V29" s="73"/>
      <c r="W29" s="80"/>
    </row>
    <row r="30" spans="2:25" ht="21" customHeight="1" x14ac:dyDescent="0.3">
      <c r="C30" s="74" t="s">
        <v>49</v>
      </c>
      <c r="D30" s="74"/>
      <c r="E30" s="74"/>
      <c r="F30" s="74"/>
      <c r="G30" s="74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5" x14ac:dyDescent="0.3">
      <c r="C31" s="27" t="s">
        <v>50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2:25" ht="36" customHeight="1" x14ac:dyDescent="0.3">
      <c r="B32" s="29" t="s">
        <v>51</v>
      </c>
      <c r="C32" s="81" t="s">
        <v>52</v>
      </c>
      <c r="D32" s="81"/>
      <c r="E32" s="81"/>
      <c r="F32" s="81"/>
      <c r="G32" s="81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ht="27.75" customHeight="1" x14ac:dyDescent="0.3">
      <c r="B33" s="29" t="s">
        <v>51</v>
      </c>
      <c r="C33" s="81" t="s">
        <v>53</v>
      </c>
      <c r="D33" s="81"/>
      <c r="E33" s="81"/>
      <c r="F33" s="81"/>
      <c r="G33" s="8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9" t="s">
        <v>51</v>
      </c>
      <c r="C34" s="81" t="s">
        <v>54</v>
      </c>
      <c r="D34" s="81"/>
      <c r="E34" s="81"/>
      <c r="F34" s="81"/>
      <c r="G34" s="8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9" t="s">
        <v>51</v>
      </c>
      <c r="C35" s="81" t="s">
        <v>55</v>
      </c>
      <c r="D35" s="81"/>
      <c r="E35" s="81"/>
      <c r="F35" s="81"/>
      <c r="G35" s="8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7">
        <v>3</v>
      </c>
      <c r="C37" s="18" t="s">
        <v>56</v>
      </c>
      <c r="D37" s="19"/>
      <c r="E37" s="82"/>
      <c r="F37" s="20">
        <v>0</v>
      </c>
      <c r="G37" s="21" t="s">
        <v>41</v>
      </c>
      <c r="H37" s="71"/>
      <c r="I37" s="78">
        <f>$E37*H37</f>
        <v>0</v>
      </c>
      <c r="J37" s="71"/>
      <c r="K37" s="78">
        <f>$E37*J37</f>
        <v>0</v>
      </c>
      <c r="L37" s="71"/>
      <c r="M37" s="78">
        <f>$E37*L37</f>
        <v>0</v>
      </c>
      <c r="N37" s="71"/>
      <c r="O37" s="78">
        <f>$E37*N37</f>
        <v>0</v>
      </c>
      <c r="P37" s="71"/>
      <c r="Q37" s="78">
        <f>$E37*P37</f>
        <v>0</v>
      </c>
      <c r="R37" s="71"/>
      <c r="S37" s="78">
        <f>$E37*R37</f>
        <v>0</v>
      </c>
      <c r="T37" s="71"/>
      <c r="U37" s="78">
        <f>$E37*T37</f>
        <v>0</v>
      </c>
      <c r="V37" s="71"/>
      <c r="W37" s="78">
        <f>$E37*V37</f>
        <v>0</v>
      </c>
    </row>
    <row r="38" spans="2:23" ht="15" customHeight="1" x14ac:dyDescent="0.3">
      <c r="B38" s="14"/>
      <c r="C38" s="85" t="s">
        <v>57</v>
      </c>
      <c r="D38" s="16"/>
      <c r="E38" s="83"/>
      <c r="F38" s="12">
        <v>1</v>
      </c>
      <c r="G38" s="13" t="s">
        <v>58</v>
      </c>
      <c r="H38" s="72"/>
      <c r="I38" s="79"/>
      <c r="J38" s="72"/>
      <c r="K38" s="79"/>
      <c r="L38" s="72"/>
      <c r="M38" s="79"/>
      <c r="N38" s="72"/>
      <c r="O38" s="79"/>
      <c r="P38" s="72"/>
      <c r="Q38" s="79"/>
      <c r="R38" s="72"/>
      <c r="S38" s="79"/>
      <c r="T38" s="72"/>
      <c r="U38" s="79"/>
      <c r="V38" s="72"/>
      <c r="W38" s="79"/>
    </row>
    <row r="39" spans="2:23" ht="15" customHeight="1" x14ac:dyDescent="0.3">
      <c r="B39" s="14"/>
      <c r="C39" s="85"/>
      <c r="D39" s="16"/>
      <c r="E39" s="83"/>
      <c r="F39" s="12">
        <v>2</v>
      </c>
      <c r="G39" s="13" t="s">
        <v>59</v>
      </c>
      <c r="H39" s="72"/>
      <c r="I39" s="79"/>
      <c r="J39" s="72"/>
      <c r="K39" s="79"/>
      <c r="L39" s="72"/>
      <c r="M39" s="79"/>
      <c r="N39" s="72"/>
      <c r="O39" s="79"/>
      <c r="P39" s="72"/>
      <c r="Q39" s="79"/>
      <c r="R39" s="72"/>
      <c r="S39" s="79"/>
      <c r="T39" s="72"/>
      <c r="U39" s="79"/>
      <c r="V39" s="72"/>
      <c r="W39" s="79"/>
    </row>
    <row r="40" spans="2:23" ht="15" customHeight="1" x14ac:dyDescent="0.3">
      <c r="B40" s="14"/>
      <c r="C40" s="15"/>
      <c r="D40" s="16"/>
      <c r="E40" s="83"/>
      <c r="F40" s="12">
        <v>3</v>
      </c>
      <c r="G40" s="13" t="s">
        <v>60</v>
      </c>
      <c r="H40" s="72"/>
      <c r="I40" s="79"/>
      <c r="J40" s="72"/>
      <c r="K40" s="79"/>
      <c r="L40" s="72"/>
      <c r="M40" s="79"/>
      <c r="N40" s="72"/>
      <c r="O40" s="79"/>
      <c r="P40" s="72"/>
      <c r="Q40" s="79"/>
      <c r="R40" s="72"/>
      <c r="S40" s="79"/>
      <c r="T40" s="72"/>
      <c r="U40" s="79"/>
      <c r="V40" s="72"/>
      <c r="W40" s="79"/>
    </row>
    <row r="41" spans="2:23" ht="15" customHeight="1" x14ac:dyDescent="0.3">
      <c r="B41" s="14"/>
      <c r="C41" s="15"/>
      <c r="D41" s="16"/>
      <c r="E41" s="83"/>
      <c r="F41" s="12">
        <v>4</v>
      </c>
      <c r="G41" s="13" t="s">
        <v>61</v>
      </c>
      <c r="H41" s="72"/>
      <c r="I41" s="79"/>
      <c r="J41" s="72"/>
      <c r="K41" s="79"/>
      <c r="L41" s="72"/>
      <c r="M41" s="79"/>
      <c r="N41" s="72"/>
      <c r="O41" s="79"/>
      <c r="P41" s="72"/>
      <c r="Q41" s="79"/>
      <c r="R41" s="72"/>
      <c r="S41" s="79"/>
      <c r="T41" s="72"/>
      <c r="U41" s="79"/>
      <c r="V41" s="72"/>
      <c r="W41" s="79"/>
    </row>
    <row r="42" spans="2:23" ht="15" customHeight="1" x14ac:dyDescent="0.3">
      <c r="B42" s="14"/>
      <c r="C42" s="15"/>
      <c r="D42" s="16"/>
      <c r="E42" s="83"/>
      <c r="F42" s="12">
        <v>5</v>
      </c>
      <c r="G42" s="13" t="s">
        <v>62</v>
      </c>
      <c r="H42" s="72"/>
      <c r="I42" s="79"/>
      <c r="J42" s="72"/>
      <c r="K42" s="79"/>
      <c r="L42" s="72"/>
      <c r="M42" s="79"/>
      <c r="N42" s="72"/>
      <c r="O42" s="79"/>
      <c r="P42" s="72"/>
      <c r="Q42" s="79"/>
      <c r="R42" s="72"/>
      <c r="S42" s="79"/>
      <c r="T42" s="72"/>
      <c r="U42" s="79"/>
      <c r="V42" s="72"/>
      <c r="W42" s="79"/>
    </row>
    <row r="43" spans="2:23" ht="15" customHeight="1" x14ac:dyDescent="0.3">
      <c r="B43" s="22"/>
      <c r="C43" s="26"/>
      <c r="D43" s="23"/>
      <c r="E43" s="84"/>
      <c r="F43" s="24">
        <v>6</v>
      </c>
      <c r="G43" s="25" t="s">
        <v>63</v>
      </c>
      <c r="H43" s="73"/>
      <c r="I43" s="80"/>
      <c r="J43" s="73"/>
      <c r="K43" s="80"/>
      <c r="L43" s="73"/>
      <c r="M43" s="80"/>
      <c r="N43" s="73"/>
      <c r="O43" s="80"/>
      <c r="P43" s="73"/>
      <c r="Q43" s="80"/>
      <c r="R43" s="73"/>
      <c r="S43" s="80"/>
      <c r="T43" s="73"/>
      <c r="U43" s="80"/>
      <c r="V43" s="73"/>
      <c r="W43" s="80"/>
    </row>
    <row r="44" spans="2:23" ht="18" customHeight="1" x14ac:dyDescent="0.3">
      <c r="C44" s="74" t="s">
        <v>64</v>
      </c>
      <c r="D44" s="74"/>
      <c r="E44" s="74"/>
      <c r="F44" s="74"/>
      <c r="G44" s="7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ht="23.25" customHeight="1" x14ac:dyDescent="0.3">
      <c r="C45" s="74" t="s">
        <v>65</v>
      </c>
      <c r="D45" s="74"/>
      <c r="E45" s="74"/>
      <c r="F45" s="74"/>
      <c r="G45" s="7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ht="18" customHeight="1" x14ac:dyDescent="0.3">
      <c r="C46" s="31"/>
      <c r="D46" s="31"/>
      <c r="E46" s="31"/>
      <c r="F46" s="31"/>
      <c r="G46" s="31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ht="18" customHeight="1" x14ac:dyDescent="0.3">
      <c r="C47" s="31"/>
      <c r="D47" s="31"/>
      <c r="E47" s="31"/>
      <c r="F47" s="31"/>
      <c r="G47" s="31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ht="18" customHeight="1" thickBot="1" x14ac:dyDescent="0.35">
      <c r="C48" s="31"/>
      <c r="D48" s="31"/>
      <c r="E48" s="31"/>
      <c r="F48" s="31"/>
      <c r="G48" s="31"/>
      <c r="H48" s="91" t="s">
        <v>2</v>
      </c>
      <c r="I48" s="92"/>
      <c r="J48" s="91" t="s">
        <v>3</v>
      </c>
      <c r="K48" s="92"/>
      <c r="L48" s="91" t="s">
        <v>4</v>
      </c>
      <c r="M48" s="92"/>
      <c r="N48" s="91" t="s">
        <v>5</v>
      </c>
      <c r="O48" s="92"/>
      <c r="P48" s="91" t="s">
        <v>6</v>
      </c>
      <c r="Q48" s="92"/>
      <c r="R48" s="91" t="s">
        <v>7</v>
      </c>
      <c r="S48" s="92"/>
      <c r="T48" s="91" t="s">
        <v>8</v>
      </c>
      <c r="U48" s="92"/>
      <c r="V48" s="91" t="s">
        <v>9</v>
      </c>
      <c r="W48" s="92"/>
    </row>
    <row r="49" spans="2:23" ht="18" customHeight="1" thickBot="1" x14ac:dyDescent="0.35">
      <c r="C49" s="31"/>
      <c r="D49" s="31"/>
      <c r="E49" s="31"/>
      <c r="F49" s="31"/>
      <c r="G49" s="31"/>
      <c r="H49" s="35" t="s">
        <v>11</v>
      </c>
      <c r="I49" s="36">
        <f>RANK(I50,$H50:$W50)</f>
        <v>1</v>
      </c>
      <c r="J49" s="35" t="s">
        <v>11</v>
      </c>
      <c r="K49" s="36">
        <f>RANK(K50,$H50:$W50)</f>
        <v>1</v>
      </c>
      <c r="L49" s="35" t="s">
        <v>11</v>
      </c>
      <c r="M49" s="36">
        <f>RANK(M50,$H50:$W50)</f>
        <v>1</v>
      </c>
      <c r="N49" s="35" t="s">
        <v>11</v>
      </c>
      <c r="O49" s="36">
        <f>RANK(O50,$H50:$W50)</f>
        <v>1</v>
      </c>
      <c r="P49" s="35" t="s">
        <v>11</v>
      </c>
      <c r="Q49" s="36">
        <f>RANK(Q50,$H50:$W50)</f>
        <v>1</v>
      </c>
      <c r="R49" s="35" t="s">
        <v>11</v>
      </c>
      <c r="S49" s="36">
        <f>RANK(S50,$H50:$W50)</f>
        <v>1</v>
      </c>
      <c r="T49" s="35" t="s">
        <v>11</v>
      </c>
      <c r="U49" s="36">
        <f>RANK(U50,$H50:$W50)</f>
        <v>1</v>
      </c>
      <c r="V49" s="35" t="s">
        <v>11</v>
      </c>
      <c r="W49" s="36">
        <f>RANK(W50,$H50:$W50)</f>
        <v>1</v>
      </c>
    </row>
    <row r="50" spans="2:23" ht="18" customHeight="1" thickBot="1" x14ac:dyDescent="0.35">
      <c r="C50" s="31"/>
      <c r="D50" s="31"/>
      <c r="E50" s="31"/>
      <c r="F50" s="31"/>
      <c r="G50" s="31"/>
      <c r="H50" s="35" t="s">
        <v>13</v>
      </c>
      <c r="I50" s="39">
        <f>I37</f>
        <v>0</v>
      </c>
      <c r="J50" s="35" t="s">
        <v>14</v>
      </c>
      <c r="K50" s="39">
        <f>K37</f>
        <v>0</v>
      </c>
      <c r="L50" s="35" t="s">
        <v>14</v>
      </c>
      <c r="M50" s="39">
        <f>M37</f>
        <v>0</v>
      </c>
      <c r="N50" s="35" t="s">
        <v>14</v>
      </c>
      <c r="O50" s="39">
        <f>O37</f>
        <v>0</v>
      </c>
      <c r="P50" s="35" t="s">
        <v>14</v>
      </c>
      <c r="Q50" s="39">
        <f>Q37</f>
        <v>0</v>
      </c>
      <c r="R50" s="35" t="s">
        <v>14</v>
      </c>
      <c r="S50" s="39">
        <f>S37</f>
        <v>0</v>
      </c>
      <c r="T50" s="35" t="s">
        <v>14</v>
      </c>
      <c r="U50" s="39">
        <f>U37</f>
        <v>0</v>
      </c>
      <c r="V50" s="35" t="s">
        <v>14</v>
      </c>
      <c r="W50" s="39">
        <f>W37</f>
        <v>0</v>
      </c>
    </row>
    <row r="51" spans="2:23" x14ac:dyDescent="0.3">
      <c r="H51" s="33" t="s">
        <v>14</v>
      </c>
      <c r="I51" s="34" t="s">
        <v>18</v>
      </c>
      <c r="J51" s="33" t="s">
        <v>14</v>
      </c>
      <c r="K51" s="34" t="s">
        <v>18</v>
      </c>
      <c r="L51" s="33" t="s">
        <v>14</v>
      </c>
      <c r="M51" s="34" t="s">
        <v>18</v>
      </c>
      <c r="N51" s="33" t="s">
        <v>14</v>
      </c>
      <c r="O51" s="34" t="s">
        <v>18</v>
      </c>
      <c r="P51" s="33" t="s">
        <v>14</v>
      </c>
      <c r="Q51" s="34" t="s">
        <v>18</v>
      </c>
      <c r="R51" s="33" t="s">
        <v>14</v>
      </c>
      <c r="S51" s="34" t="s">
        <v>18</v>
      </c>
      <c r="T51" s="33" t="s">
        <v>14</v>
      </c>
      <c r="U51" s="34" t="s">
        <v>18</v>
      </c>
      <c r="V51" s="33" t="s">
        <v>14</v>
      </c>
      <c r="W51" s="34" t="s">
        <v>18</v>
      </c>
    </row>
    <row r="52" spans="2:23" ht="15" customHeight="1" x14ac:dyDescent="0.3">
      <c r="B52" s="63"/>
      <c r="C52" s="64" t="s">
        <v>66</v>
      </c>
      <c r="D52" s="19"/>
      <c r="E52" s="75">
        <v>1</v>
      </c>
      <c r="F52" s="20">
        <v>0</v>
      </c>
      <c r="G52" s="21" t="s">
        <v>41</v>
      </c>
      <c r="H52" s="71"/>
      <c r="I52" s="78">
        <f>$E52*H52</f>
        <v>0</v>
      </c>
      <c r="J52" s="86"/>
      <c r="K52" s="78">
        <f>$E52*J52</f>
        <v>0</v>
      </c>
      <c r="L52" s="86"/>
      <c r="M52" s="78">
        <f>$E52*L52</f>
        <v>0</v>
      </c>
      <c r="N52" s="86"/>
      <c r="O52" s="78">
        <f>$E52*N52</f>
        <v>0</v>
      </c>
      <c r="P52" s="86"/>
      <c r="Q52" s="78">
        <f>$E52*P52</f>
        <v>0</v>
      </c>
      <c r="R52" s="86"/>
      <c r="S52" s="78">
        <f>$E52*R52</f>
        <v>0</v>
      </c>
      <c r="T52" s="86"/>
      <c r="U52" s="78">
        <f>$E52*T52</f>
        <v>0</v>
      </c>
      <c r="V52" s="86"/>
      <c r="W52" s="78">
        <f>$E52*V52</f>
        <v>0</v>
      </c>
    </row>
    <row r="53" spans="2:23" ht="15" customHeight="1" x14ac:dyDescent="0.3">
      <c r="B53" s="14"/>
      <c r="C53" s="85" t="s">
        <v>67</v>
      </c>
      <c r="D53" s="16"/>
      <c r="E53" s="76"/>
      <c r="F53" s="12">
        <v>1</v>
      </c>
      <c r="G53" s="13" t="s">
        <v>58</v>
      </c>
      <c r="H53" s="72"/>
      <c r="I53" s="79"/>
      <c r="J53" s="87"/>
      <c r="K53" s="79"/>
      <c r="L53" s="87"/>
      <c r="M53" s="79"/>
      <c r="N53" s="87"/>
      <c r="O53" s="79"/>
      <c r="P53" s="87"/>
      <c r="Q53" s="79"/>
      <c r="R53" s="87"/>
      <c r="S53" s="79"/>
      <c r="T53" s="87"/>
      <c r="U53" s="79"/>
      <c r="V53" s="87"/>
      <c r="W53" s="79"/>
    </row>
    <row r="54" spans="2:23" ht="15" customHeight="1" x14ac:dyDescent="0.3">
      <c r="B54" s="14"/>
      <c r="C54" s="85"/>
      <c r="D54" s="16"/>
      <c r="E54" s="76"/>
      <c r="F54" s="12">
        <v>2</v>
      </c>
      <c r="G54" s="13" t="s">
        <v>68</v>
      </c>
      <c r="H54" s="72"/>
      <c r="I54" s="79"/>
      <c r="J54" s="87"/>
      <c r="K54" s="79"/>
      <c r="L54" s="87"/>
      <c r="M54" s="79"/>
      <c r="N54" s="87"/>
      <c r="O54" s="79"/>
      <c r="P54" s="87"/>
      <c r="Q54" s="79"/>
      <c r="R54" s="87"/>
      <c r="S54" s="79"/>
      <c r="T54" s="87"/>
      <c r="U54" s="79"/>
      <c r="V54" s="87"/>
      <c r="W54" s="79"/>
    </row>
    <row r="55" spans="2:23" ht="15" customHeight="1" x14ac:dyDescent="0.3">
      <c r="B55" s="14"/>
      <c r="C55" s="85"/>
      <c r="D55" s="16"/>
      <c r="E55" s="76"/>
      <c r="F55" s="12">
        <v>3</v>
      </c>
      <c r="G55" s="13" t="s">
        <v>69</v>
      </c>
      <c r="H55" s="72"/>
      <c r="I55" s="79"/>
      <c r="J55" s="87"/>
      <c r="K55" s="79"/>
      <c r="L55" s="87"/>
      <c r="M55" s="79"/>
      <c r="N55" s="87"/>
      <c r="O55" s="79"/>
      <c r="P55" s="87"/>
      <c r="Q55" s="79"/>
      <c r="R55" s="87"/>
      <c r="S55" s="79"/>
      <c r="T55" s="87"/>
      <c r="U55" s="79"/>
      <c r="V55" s="87"/>
      <c r="W55" s="79"/>
    </row>
    <row r="56" spans="2:23" ht="15" customHeight="1" x14ac:dyDescent="0.3">
      <c r="B56" s="14"/>
      <c r="C56" s="15"/>
      <c r="D56" s="16"/>
      <c r="E56" s="76"/>
      <c r="F56" s="12">
        <v>4</v>
      </c>
      <c r="G56" s="13" t="s">
        <v>70</v>
      </c>
      <c r="H56" s="72"/>
      <c r="I56" s="79"/>
      <c r="J56" s="87"/>
      <c r="K56" s="79"/>
      <c r="L56" s="87"/>
      <c r="M56" s="79"/>
      <c r="N56" s="87"/>
      <c r="O56" s="79"/>
      <c r="P56" s="87"/>
      <c r="Q56" s="79"/>
      <c r="R56" s="87"/>
      <c r="S56" s="79"/>
      <c r="T56" s="87"/>
      <c r="U56" s="79"/>
      <c r="V56" s="87"/>
      <c r="W56" s="79"/>
    </row>
    <row r="57" spans="2:23" ht="15" customHeight="1" x14ac:dyDescent="0.3">
      <c r="B57" s="14"/>
      <c r="C57" s="15"/>
      <c r="D57" s="16"/>
      <c r="E57" s="76"/>
      <c r="F57" s="12">
        <v>5</v>
      </c>
      <c r="G57" s="13" t="s">
        <v>71</v>
      </c>
      <c r="H57" s="72"/>
      <c r="I57" s="79"/>
      <c r="J57" s="87"/>
      <c r="K57" s="79"/>
      <c r="L57" s="87"/>
      <c r="M57" s="79"/>
      <c r="N57" s="87"/>
      <c r="O57" s="79"/>
      <c r="P57" s="87"/>
      <c r="Q57" s="79"/>
      <c r="R57" s="87"/>
      <c r="S57" s="79"/>
      <c r="T57" s="87"/>
      <c r="U57" s="79"/>
      <c r="V57" s="87"/>
      <c r="W57" s="79"/>
    </row>
    <row r="58" spans="2:23" ht="15" customHeight="1" x14ac:dyDescent="0.3">
      <c r="B58" s="22"/>
      <c r="C58" s="26"/>
      <c r="D58" s="23"/>
      <c r="E58" s="77"/>
      <c r="F58" s="24">
        <v>6</v>
      </c>
      <c r="G58" s="25" t="s">
        <v>72</v>
      </c>
      <c r="H58" s="73"/>
      <c r="I58" s="80"/>
      <c r="J58" s="88"/>
      <c r="K58" s="80"/>
      <c r="L58" s="88"/>
      <c r="M58" s="80"/>
      <c r="N58" s="88"/>
      <c r="O58" s="80"/>
      <c r="P58" s="88"/>
      <c r="Q58" s="80"/>
      <c r="R58" s="88"/>
      <c r="S58" s="80"/>
      <c r="T58" s="88"/>
      <c r="U58" s="80"/>
      <c r="V58" s="88"/>
      <c r="W58" s="80"/>
    </row>
    <row r="59" spans="2:23" x14ac:dyDescent="0.3">
      <c r="C59" s="74" t="s">
        <v>73</v>
      </c>
      <c r="D59" s="74"/>
      <c r="E59" s="74"/>
      <c r="F59" s="74"/>
      <c r="G59" s="74"/>
    </row>
    <row r="60" spans="2:23" x14ac:dyDescent="0.3">
      <c r="C60" s="74"/>
      <c r="D60" s="74"/>
      <c r="E60" s="74"/>
      <c r="F60" s="74"/>
      <c r="G60" s="74"/>
    </row>
  </sheetData>
  <sheetProtection sheet="1" objects="1" scenarios="1" selectLockedCells="1"/>
  <mergeCells count="114">
    <mergeCell ref="C60:G60"/>
    <mergeCell ref="C59:G59"/>
    <mergeCell ref="T2:U2"/>
    <mergeCell ref="V2:W2"/>
    <mergeCell ref="H48:I48"/>
    <mergeCell ref="J48:K48"/>
    <mergeCell ref="L48:M48"/>
    <mergeCell ref="N48:O48"/>
    <mergeCell ref="P48:Q48"/>
    <mergeCell ref="R48:S48"/>
    <mergeCell ref="T48:U48"/>
    <mergeCell ref="V48:W48"/>
    <mergeCell ref="H2:I2"/>
    <mergeCell ref="J2:K2"/>
    <mergeCell ref="L2:M2"/>
    <mergeCell ref="N2:O2"/>
    <mergeCell ref="P2:Q2"/>
    <mergeCell ref="R2:S2"/>
    <mergeCell ref="V37:V43"/>
    <mergeCell ref="W37:W43"/>
    <mergeCell ref="V52:V58"/>
    <mergeCell ref="W52:W58"/>
    <mergeCell ref="C24:C25"/>
    <mergeCell ref="C53:C55"/>
    <mergeCell ref="T37:T43"/>
    <mergeCell ref="P52:P58"/>
    <mergeCell ref="Q52:Q58"/>
    <mergeCell ref="U37:U43"/>
    <mergeCell ref="T52:T58"/>
    <mergeCell ref="U52:U58"/>
    <mergeCell ref="V6:V12"/>
    <mergeCell ref="W6:W12"/>
    <mergeCell ref="V14:V20"/>
    <mergeCell ref="W14:W20"/>
    <mergeCell ref="V23:V29"/>
    <mergeCell ref="W23:W29"/>
    <mergeCell ref="T6:T12"/>
    <mergeCell ref="U6:U12"/>
    <mergeCell ref="T14:T20"/>
    <mergeCell ref="U14:U20"/>
    <mergeCell ref="T23:T29"/>
    <mergeCell ref="U23:U29"/>
    <mergeCell ref="O52:O58"/>
    <mergeCell ref="M23:M29"/>
    <mergeCell ref="L37:L43"/>
    <mergeCell ref="M37:M43"/>
    <mergeCell ref="L52:L58"/>
    <mergeCell ref="M52:M58"/>
    <mergeCell ref="R6:R12"/>
    <mergeCell ref="S6:S12"/>
    <mergeCell ref="R14:R20"/>
    <mergeCell ref="S14:S20"/>
    <mergeCell ref="R23:R29"/>
    <mergeCell ref="P6:P12"/>
    <mergeCell ref="Q6:Q12"/>
    <mergeCell ref="P14:P20"/>
    <mergeCell ref="Q14:Q20"/>
    <mergeCell ref="P23:P29"/>
    <mergeCell ref="Q23:Q29"/>
    <mergeCell ref="S23:S29"/>
    <mergeCell ref="R37:R43"/>
    <mergeCell ref="S37:S43"/>
    <mergeCell ref="R52:R58"/>
    <mergeCell ref="S52:S58"/>
    <mergeCell ref="P37:P43"/>
    <mergeCell ref="Q37:Q43"/>
    <mergeCell ref="N6:N12"/>
    <mergeCell ref="O6:O12"/>
    <mergeCell ref="N14:N20"/>
    <mergeCell ref="O14:O20"/>
    <mergeCell ref="J37:J43"/>
    <mergeCell ref="K37:K43"/>
    <mergeCell ref="J52:J58"/>
    <mergeCell ref="K52:K58"/>
    <mergeCell ref="L6:L12"/>
    <mergeCell ref="M6:M12"/>
    <mergeCell ref="L14:L20"/>
    <mergeCell ref="M14:M20"/>
    <mergeCell ref="L23:L29"/>
    <mergeCell ref="J6:J12"/>
    <mergeCell ref="K6:K12"/>
    <mergeCell ref="J14:J20"/>
    <mergeCell ref="K14:K20"/>
    <mergeCell ref="J23:J29"/>
    <mergeCell ref="K23:K29"/>
    <mergeCell ref="N23:N29"/>
    <mergeCell ref="O23:O29"/>
    <mergeCell ref="N37:N43"/>
    <mergeCell ref="O37:O43"/>
    <mergeCell ref="N52:N58"/>
    <mergeCell ref="H6:H12"/>
    <mergeCell ref="H14:H20"/>
    <mergeCell ref="H23:H29"/>
    <mergeCell ref="H37:H43"/>
    <mergeCell ref="H52:H58"/>
    <mergeCell ref="C44:G44"/>
    <mergeCell ref="C45:G45"/>
    <mergeCell ref="E52:E58"/>
    <mergeCell ref="I52:I58"/>
    <mergeCell ref="C33:G33"/>
    <mergeCell ref="C34:G34"/>
    <mergeCell ref="C35:G35"/>
    <mergeCell ref="E37:E43"/>
    <mergeCell ref="I37:I43"/>
    <mergeCell ref="C38:C39"/>
    <mergeCell ref="C21:G21"/>
    <mergeCell ref="E23:E29"/>
    <mergeCell ref="I23:I29"/>
    <mergeCell ref="C30:G30"/>
    <mergeCell ref="C32:G32"/>
    <mergeCell ref="E6:E12"/>
    <mergeCell ref="I6:I12"/>
    <mergeCell ref="E14:E20"/>
    <mergeCell ref="I14:I20"/>
  </mergeCells>
  <conditionalFormatting sqref="H3:W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H49:W4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E5">
    <cfRule type="cellIs" dxfId="3" priority="1" operator="notEqual">
      <formula>1</formula>
    </cfRule>
    <cfRule type="cellIs" dxfId="2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U30"/>
  <sheetViews>
    <sheetView showGridLines="0" zoomScaleNormal="100" workbookViewId="0">
      <selection activeCell="C9" sqref="C9:M10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32.33203125" style="1" customWidth="1"/>
    <col min="4" max="5" width="6.109375" style="2" customWidth="1"/>
    <col min="6" max="6" width="8" style="2" customWidth="1"/>
    <col min="7" max="7" width="8" style="1" customWidth="1"/>
    <col min="8" max="8" width="8" style="2" customWidth="1"/>
    <col min="9" max="21" width="8" style="1" customWidth="1"/>
    <col min="22" max="16384" width="9.109375" style="1"/>
  </cols>
  <sheetData>
    <row r="1" spans="2:21" x14ac:dyDescent="0.3">
      <c r="C1" s="5" t="s">
        <v>74</v>
      </c>
      <c r="D1" s="1"/>
    </row>
    <row r="2" spans="2:21" x14ac:dyDescent="0.3">
      <c r="C2" s="60" t="s">
        <v>75</v>
      </c>
      <c r="D2" s="60"/>
      <c r="E2" s="61"/>
      <c r="F2" s="61"/>
      <c r="G2" s="60"/>
      <c r="H2" s="61"/>
      <c r="I2" s="60"/>
      <c r="J2" s="60"/>
      <c r="K2" s="60"/>
      <c r="L2" s="60"/>
      <c r="M2" s="60"/>
      <c r="N2" s="60"/>
    </row>
    <row r="3" spans="2:21" x14ac:dyDescent="0.3">
      <c r="C3" s="1" t="s">
        <v>1</v>
      </c>
      <c r="D3" s="1"/>
    </row>
    <row r="4" spans="2:21" x14ac:dyDescent="0.3">
      <c r="C4" s="5" t="s">
        <v>12</v>
      </c>
      <c r="D4" s="1"/>
    </row>
    <row r="5" spans="2:21" x14ac:dyDescent="0.3">
      <c r="D5" s="105"/>
      <c r="E5" s="105"/>
      <c r="F5" s="28">
        <f>F7+F8</f>
        <v>1</v>
      </c>
    </row>
    <row r="6" spans="2:21" x14ac:dyDescent="0.3">
      <c r="B6" s="4"/>
      <c r="C6" s="3" t="s">
        <v>76</v>
      </c>
      <c r="D6" s="102" t="s">
        <v>77</v>
      </c>
      <c r="E6" s="102"/>
      <c r="F6" s="4" t="s">
        <v>78</v>
      </c>
      <c r="G6" s="40" t="s">
        <v>79</v>
      </c>
      <c r="H6" s="40"/>
      <c r="I6" s="40"/>
      <c r="J6" s="40"/>
      <c r="K6" s="40"/>
      <c r="L6" s="40"/>
      <c r="M6" s="40"/>
      <c r="N6" s="40"/>
      <c r="P6" s="4" t="s">
        <v>80</v>
      </c>
      <c r="R6" s="106" t="s">
        <v>81</v>
      </c>
      <c r="S6" s="106"/>
      <c r="T6" s="101" t="s">
        <v>82</v>
      </c>
      <c r="U6" s="101"/>
    </row>
    <row r="7" spans="2:21" ht="27.75" customHeight="1" x14ac:dyDescent="0.3">
      <c r="B7" s="17"/>
      <c r="C7" s="7" t="s">
        <v>83</v>
      </c>
      <c r="D7" s="103">
        <f>COUNTA(G13:U13)</f>
        <v>0</v>
      </c>
      <c r="E7" s="104"/>
      <c r="F7" s="59">
        <v>1</v>
      </c>
      <c r="G7" s="95" t="s">
        <v>84</v>
      </c>
      <c r="H7" s="96"/>
      <c r="I7" s="96"/>
      <c r="J7" s="96"/>
      <c r="K7" s="96"/>
      <c r="L7" s="96"/>
      <c r="M7" s="96"/>
      <c r="N7" s="96"/>
      <c r="P7" s="56">
        <f>IFERROR((IF(G15&lt;D7,G17,0)+IF(G15=D7,G17,0)+IF(I15&lt;D7,I17,0)+IF(I15=D7,I17,0)+IF(K15&lt;D7,K17,0)+IF(K15=D7,K17,0)+IF(M15&lt;D7,M17,0)+IF(M15=D7,M17,0)+IF(O15&lt;D7,O17,0)+IF(O15=D7,O17,0)+IF(Q15&lt;D7,Q17,0)+IF(Q15=D7,Q17,0)+IF(S15&lt;D7,S17,0)+IF(S15=D7,S17,0)+IF(U15&lt;D7,U17,0)+IF(U15=D7,U17,0))/D7,0)</f>
        <v>0</v>
      </c>
      <c r="R7" s="97">
        <f>IFERROR(P7+P8,"skala 6")</f>
        <v>0</v>
      </c>
      <c r="S7" s="98"/>
      <c r="T7" s="97">
        <f>IFERROR((R7/6)*10,"skala 10")</f>
        <v>0</v>
      </c>
      <c r="U7" s="98"/>
    </row>
    <row r="8" spans="2:21" ht="21.75" customHeight="1" x14ac:dyDescent="0.3">
      <c r="B8" s="65"/>
      <c r="C8" s="7" t="s">
        <v>66</v>
      </c>
      <c r="D8" s="10"/>
      <c r="E8" s="10"/>
      <c r="F8" s="59"/>
      <c r="G8" s="95" t="s">
        <v>85</v>
      </c>
      <c r="H8" s="96"/>
      <c r="I8" s="96"/>
      <c r="J8" s="96"/>
      <c r="K8" s="96"/>
      <c r="L8" s="96"/>
      <c r="M8" s="96"/>
      <c r="N8" s="96"/>
      <c r="P8" s="56">
        <f>IFERROR((IF(G15&lt;D7,G18,0)+IF(G15=D7,G18,0)+IF(I15&lt;D7,I18,0)+IF(I15=D7,I18,0)+IF(K15&lt;D7,K18,0)+IF(K15=D7,K18,0)+IF(M15&lt;D7,M18,0)+IF(M15=D7,M18,0)+IF(O15&lt;D7,O18,0)+IF(O15=D7,O18,0)+IF(Q15&lt;D7,Q18,0)+IF(Q15=D7,Q18,0)+IF(S15&lt;D7,S18,0)+IF(S15=D7,S18,0)+IF(U15&lt;D7,U18,0)+IF(U15=D7,U18,0))/D7,0)</f>
        <v>0</v>
      </c>
      <c r="R8" s="99"/>
      <c r="S8" s="100"/>
      <c r="T8" s="99"/>
      <c r="U8" s="100"/>
    </row>
    <row r="9" spans="2:21" ht="15" customHeight="1" x14ac:dyDescent="0.3">
      <c r="C9" s="81" t="s">
        <v>86</v>
      </c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2:21" x14ac:dyDescent="0.3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2:21" x14ac:dyDescent="0.3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21" ht="15" thickBot="1" x14ac:dyDescent="0.35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2:21" ht="15.75" customHeight="1" thickBot="1" x14ac:dyDescent="0.35">
      <c r="C13" s="7" t="s">
        <v>87</v>
      </c>
      <c r="D13" s="62"/>
      <c r="E13" s="62"/>
      <c r="F13" s="1"/>
      <c r="G13" s="68"/>
      <c r="H13" s="1"/>
      <c r="I13" s="68"/>
      <c r="K13" s="68"/>
      <c r="M13" s="68"/>
      <c r="O13" s="68"/>
      <c r="Q13" s="68"/>
      <c r="S13" s="68"/>
      <c r="U13" s="68"/>
    </row>
    <row r="14" spans="2:21" ht="15.75" customHeight="1" thickBot="1" x14ac:dyDescent="0.35">
      <c r="C14" s="31"/>
      <c r="D14" s="31"/>
      <c r="E14" s="31"/>
      <c r="F14" s="93" t="str">
        <f>'Komp - Evaluering'!H2</f>
        <v>Person 1</v>
      </c>
      <c r="G14" s="94"/>
      <c r="H14" s="93" t="str">
        <f>'Komp - Evaluering'!J2</f>
        <v>Person 2</v>
      </c>
      <c r="I14" s="94"/>
      <c r="J14" s="93" t="str">
        <f>'Komp - Evaluering'!L2</f>
        <v>Person 3</v>
      </c>
      <c r="K14" s="94"/>
      <c r="L14" s="93" t="str">
        <f>'Komp - Evaluering'!N2</f>
        <v>Person 4</v>
      </c>
      <c r="M14" s="94"/>
      <c r="N14" s="93" t="str">
        <f>'Komp - Evaluering'!P2</f>
        <v>Person 5</v>
      </c>
      <c r="O14" s="94"/>
      <c r="P14" s="93" t="str">
        <f>'Komp - Evaluering'!R2</f>
        <v>Person 6</v>
      </c>
      <c r="Q14" s="94"/>
      <c r="R14" s="93" t="str">
        <f>'Komp - Evaluering'!T2</f>
        <v>Person 7</v>
      </c>
      <c r="S14" s="94"/>
      <c r="T14" s="93" t="str">
        <f>'Komp - Evaluering'!V2</f>
        <v>Person 8</v>
      </c>
      <c r="U14" s="94"/>
    </row>
    <row r="15" spans="2:21" ht="15" thickBot="1" x14ac:dyDescent="0.35">
      <c r="C15" s="31"/>
      <c r="D15" s="31"/>
      <c r="E15" s="31"/>
      <c r="F15" s="35" t="s">
        <v>11</v>
      </c>
      <c r="G15" s="36" t="str">
        <f>IFERROR(RANK(G16,$G16:$U16),"")</f>
        <v/>
      </c>
      <c r="H15" s="35" t="s">
        <v>11</v>
      </c>
      <c r="I15" s="36" t="str">
        <f>IFERROR(RANK(I16,$G16:$U16),"")</f>
        <v/>
      </c>
      <c r="J15" s="35" t="s">
        <v>11</v>
      </c>
      <c r="K15" s="36" t="str">
        <f>IFERROR(RANK(K16,$G16:$U16),"")</f>
        <v/>
      </c>
      <c r="L15" s="35" t="s">
        <v>11</v>
      </c>
      <c r="M15" s="36" t="str">
        <f>IFERROR(RANK(M16,$G16:$U16),"")</f>
        <v/>
      </c>
      <c r="N15" s="35" t="s">
        <v>11</v>
      </c>
      <c r="O15" s="36" t="str">
        <f>IFERROR(RANK(O16,$G16:$U16),"")</f>
        <v/>
      </c>
      <c r="P15" s="35" t="s">
        <v>11</v>
      </c>
      <c r="Q15" s="36" t="str">
        <f>IFERROR(RANK(Q16,$G16:$U16),"")</f>
        <v/>
      </c>
      <c r="R15" s="35" t="s">
        <v>11</v>
      </c>
      <c r="S15" s="36" t="str">
        <f>IFERROR(RANK(S16,$G16:$U16),"")</f>
        <v/>
      </c>
      <c r="T15" s="35" t="s">
        <v>11</v>
      </c>
      <c r="U15" s="36" t="str">
        <f>IFERROR(RANK(U16,$G16:$U16),"")</f>
        <v/>
      </c>
    </row>
    <row r="16" spans="2:21" ht="18.600000000000001" thickBot="1" x14ac:dyDescent="0.35">
      <c r="C16" s="9"/>
      <c r="D16" s="8"/>
      <c r="E16" s="9"/>
      <c r="F16" s="35" t="s">
        <v>14</v>
      </c>
      <c r="G16" s="39" t="str">
        <f>IF(G13="ja",G17+G18,"")</f>
        <v/>
      </c>
      <c r="H16" s="35" t="s">
        <v>14</v>
      </c>
      <c r="I16" s="39" t="str">
        <f>IF(I13="ja",I17+I18,"")</f>
        <v/>
      </c>
      <c r="J16" s="35" t="s">
        <v>14</v>
      </c>
      <c r="K16" s="39" t="str">
        <f>IF(K13="ja",K17+K18,"")</f>
        <v/>
      </c>
      <c r="L16" s="35" t="s">
        <v>14</v>
      </c>
      <c r="M16" s="39" t="str">
        <f>IF(M13="ja",M17+M18,"")</f>
        <v/>
      </c>
      <c r="N16" s="35" t="s">
        <v>14</v>
      </c>
      <c r="O16" s="39" t="str">
        <f>IF(O13="ja",O17+O18,"")</f>
        <v/>
      </c>
      <c r="P16" s="35" t="s">
        <v>14</v>
      </c>
      <c r="Q16" s="39" t="str">
        <f>IF(Q13="ja",Q17+Q18,"")</f>
        <v/>
      </c>
      <c r="R16" s="35" t="s">
        <v>14</v>
      </c>
      <c r="S16" s="39" t="str">
        <f>IF(S13="ja",S17+S18,"")</f>
        <v/>
      </c>
      <c r="T16" s="35" t="s">
        <v>14</v>
      </c>
      <c r="U16" s="39" t="str">
        <f>IF(U13="ja",U17+U18,"")</f>
        <v/>
      </c>
    </row>
    <row r="17" spans="2:21" x14ac:dyDescent="0.3">
      <c r="C17" s="48" t="s">
        <v>88</v>
      </c>
      <c r="D17" s="53"/>
      <c r="E17" s="54"/>
      <c r="F17" s="70"/>
      <c r="G17" s="69">
        <f>IFERROR(G26*$F$7,"")</f>
        <v>0</v>
      </c>
      <c r="H17" s="70"/>
      <c r="I17" s="69">
        <f>IFERROR(I26*$F$7,"")</f>
        <v>0</v>
      </c>
      <c r="J17" s="70"/>
      <c r="K17" s="69">
        <f>IFERROR(K26*$F$7,"")</f>
        <v>0</v>
      </c>
      <c r="L17" s="70"/>
      <c r="M17" s="69">
        <f>IFERROR(M26*$F$7,"")</f>
        <v>0</v>
      </c>
      <c r="N17" s="70"/>
      <c r="O17" s="69">
        <f>IFERROR(O26*$F$7,"")</f>
        <v>0</v>
      </c>
      <c r="P17" s="70"/>
      <c r="Q17" s="69">
        <f>IFERROR(Q26*$F$7,"")</f>
        <v>0</v>
      </c>
      <c r="R17" s="70"/>
      <c r="S17" s="69">
        <f>IFERROR(S26*$F$7,"")</f>
        <v>0</v>
      </c>
      <c r="T17" s="70"/>
      <c r="U17" s="69">
        <f>IFERROR(U26*$F$7,"")</f>
        <v>0</v>
      </c>
    </row>
    <row r="18" spans="2:21" x14ac:dyDescent="0.3">
      <c r="C18" s="48" t="s">
        <v>89</v>
      </c>
      <c r="F18" s="37"/>
      <c r="G18" s="69">
        <f>IFERROR(G29*$F$8,"")</f>
        <v>0</v>
      </c>
      <c r="H18" s="37"/>
      <c r="I18" s="69">
        <f>IFERROR(I29*$F$8,"")</f>
        <v>0</v>
      </c>
      <c r="J18" s="38"/>
      <c r="K18" s="69">
        <f>IFERROR(K29*$F$8,"")</f>
        <v>0</v>
      </c>
      <c r="L18" s="38"/>
      <c r="M18" s="69">
        <f>IFERROR(M29*$F$8,"")</f>
        <v>0</v>
      </c>
      <c r="N18" s="38"/>
      <c r="O18" s="69">
        <f>IFERROR(O29*$F$8,"")</f>
        <v>0</v>
      </c>
      <c r="P18" s="38"/>
      <c r="Q18" s="69">
        <f>IFERROR(Q29*$F$8,"")</f>
        <v>0</v>
      </c>
      <c r="R18" s="38"/>
      <c r="S18" s="69">
        <f>IFERROR(S29*$F$8,"")</f>
        <v>0</v>
      </c>
      <c r="T18" s="38"/>
      <c r="U18" s="69">
        <f>IFERROR(U29*$F$8,"")</f>
        <v>0</v>
      </c>
    </row>
    <row r="19" spans="2:21" x14ac:dyDescent="0.3"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2:21" x14ac:dyDescent="0.3">
      <c r="C20" s="9"/>
      <c r="D20" s="1"/>
      <c r="E20" s="8" t="s">
        <v>15</v>
      </c>
      <c r="F20" s="1"/>
      <c r="H20" s="1"/>
    </row>
    <row r="21" spans="2:21" x14ac:dyDescent="0.3">
      <c r="B21" s="44"/>
      <c r="C21" s="55" t="s">
        <v>90</v>
      </c>
      <c r="D21" s="1"/>
      <c r="E21" s="28">
        <f>E22+E23+E24+E25</f>
        <v>0</v>
      </c>
      <c r="F21" s="33"/>
      <c r="G21" s="33" t="s">
        <v>18</v>
      </c>
      <c r="H21" s="33"/>
      <c r="I21" s="33" t="s">
        <v>18</v>
      </c>
      <c r="J21" s="33"/>
      <c r="K21" s="33" t="s">
        <v>18</v>
      </c>
      <c r="L21" s="33"/>
      <c r="M21" s="33" t="s">
        <v>18</v>
      </c>
      <c r="N21" s="33"/>
      <c r="O21" s="33" t="s">
        <v>18</v>
      </c>
      <c r="P21" s="33"/>
      <c r="Q21" s="33" t="s">
        <v>18</v>
      </c>
      <c r="R21" s="33"/>
      <c r="S21" s="33" t="s">
        <v>18</v>
      </c>
      <c r="T21" s="33"/>
      <c r="U21" s="33" t="s">
        <v>18</v>
      </c>
    </row>
    <row r="22" spans="2:21" x14ac:dyDescent="0.3">
      <c r="B22" s="44" t="s">
        <v>19</v>
      </c>
      <c r="C22" s="45" t="s">
        <v>20</v>
      </c>
      <c r="D22" s="41"/>
      <c r="E22" s="42">
        <f>'Komp - Evaluering'!E6</f>
        <v>0</v>
      </c>
      <c r="F22" s="41"/>
      <c r="G22" s="30">
        <f>'Komp - Evaluering'!I6</f>
        <v>0</v>
      </c>
      <c r="H22" s="41"/>
      <c r="I22" s="30">
        <f>'Komp - Evaluering'!K6</f>
        <v>0</v>
      </c>
      <c r="J22" s="41"/>
      <c r="K22" s="30">
        <f>'Komp - Evaluering'!M6</f>
        <v>0</v>
      </c>
      <c r="L22" s="41"/>
      <c r="M22" s="30">
        <f>'Komp - Evaluering'!O6</f>
        <v>0</v>
      </c>
      <c r="N22" s="41"/>
      <c r="O22" s="30">
        <f>'Komp - Evaluering'!Q6</f>
        <v>0</v>
      </c>
      <c r="P22" s="41"/>
      <c r="Q22" s="30">
        <f>'Komp - Evaluering'!S6</f>
        <v>0</v>
      </c>
      <c r="R22" s="41"/>
      <c r="S22" s="30">
        <f>'Komp - Evaluering'!U6</f>
        <v>0</v>
      </c>
      <c r="T22" s="41"/>
      <c r="U22" s="30">
        <f>'Komp - Evaluering'!W6</f>
        <v>0</v>
      </c>
    </row>
    <row r="23" spans="2:21" x14ac:dyDescent="0.3">
      <c r="B23" s="44" t="s">
        <v>29</v>
      </c>
      <c r="C23" s="45" t="s">
        <v>30</v>
      </c>
      <c r="D23" s="41"/>
      <c r="E23" s="42">
        <f>'Komp - Evaluering'!E14</f>
        <v>0</v>
      </c>
      <c r="F23" s="41"/>
      <c r="G23" s="30">
        <f>'Komp - Evaluering'!I14</f>
        <v>0</v>
      </c>
      <c r="H23" s="41"/>
      <c r="I23" s="30">
        <f>'Komp - Evaluering'!K14</f>
        <v>0</v>
      </c>
      <c r="J23" s="41"/>
      <c r="K23" s="30">
        <f>'Komp - Evaluering'!M14</f>
        <v>0</v>
      </c>
      <c r="L23" s="41"/>
      <c r="M23" s="30">
        <f>'Komp - Evaluering'!O14</f>
        <v>0</v>
      </c>
      <c r="N23" s="41"/>
      <c r="O23" s="30">
        <f>'Komp - Evaluering'!Q14</f>
        <v>0</v>
      </c>
      <c r="P23" s="41"/>
      <c r="Q23" s="30">
        <f>'Komp - Evaluering'!S14</f>
        <v>0</v>
      </c>
      <c r="R23" s="41"/>
      <c r="S23" s="30">
        <f>'Komp - Evaluering'!U14</f>
        <v>0</v>
      </c>
      <c r="T23" s="41"/>
      <c r="U23" s="30">
        <f>'Komp - Evaluering'!W14</f>
        <v>0</v>
      </c>
    </row>
    <row r="24" spans="2:21" x14ac:dyDescent="0.3">
      <c r="B24" s="44">
        <v>2</v>
      </c>
      <c r="C24" s="45" t="s">
        <v>40</v>
      </c>
      <c r="D24" s="41"/>
      <c r="E24" s="42">
        <f>'Komp - Evaluering'!E23</f>
        <v>0</v>
      </c>
      <c r="F24" s="41"/>
      <c r="G24" s="30">
        <f>'Komp - Evaluering'!I23</f>
        <v>0</v>
      </c>
      <c r="H24" s="41"/>
      <c r="I24" s="30">
        <f>'Komp - Evaluering'!K23</f>
        <v>0</v>
      </c>
      <c r="J24" s="41"/>
      <c r="K24" s="30">
        <f>'Komp - Evaluering'!M23</f>
        <v>0</v>
      </c>
      <c r="L24" s="41"/>
      <c r="M24" s="30">
        <f>'Komp - Evaluering'!O23</f>
        <v>0</v>
      </c>
      <c r="N24" s="41"/>
      <c r="O24" s="30">
        <f>'Komp - Evaluering'!Q23</f>
        <v>0</v>
      </c>
      <c r="P24" s="41"/>
      <c r="Q24" s="30">
        <f>'Komp - Evaluering'!S23</f>
        <v>0</v>
      </c>
      <c r="R24" s="41"/>
      <c r="S24" s="30">
        <f>'Komp - Evaluering'!U23</f>
        <v>0</v>
      </c>
      <c r="T24" s="41"/>
      <c r="U24" s="30">
        <f>'Komp - Evaluering'!W23</f>
        <v>0</v>
      </c>
    </row>
    <row r="25" spans="2:21" x14ac:dyDescent="0.3">
      <c r="B25" s="44">
        <v>3</v>
      </c>
      <c r="C25" s="45" t="s">
        <v>56</v>
      </c>
      <c r="D25" s="41"/>
      <c r="E25" s="42">
        <f>'Komp - Evaluering'!E37</f>
        <v>0</v>
      </c>
      <c r="F25" s="51"/>
      <c r="G25" s="52">
        <f>'Komp - Evaluering'!I37</f>
        <v>0</v>
      </c>
      <c r="H25" s="51"/>
      <c r="I25" s="52">
        <f>'Komp - Evaluering'!K37</f>
        <v>0</v>
      </c>
      <c r="J25" s="51"/>
      <c r="K25" s="52">
        <f>'Komp - Evaluering'!M37</f>
        <v>0</v>
      </c>
      <c r="L25" s="51"/>
      <c r="M25" s="52">
        <f>'Komp - Evaluering'!O37</f>
        <v>0</v>
      </c>
      <c r="N25" s="51"/>
      <c r="O25" s="52">
        <f>'Komp - Evaluering'!Q37</f>
        <v>0</v>
      </c>
      <c r="P25" s="51"/>
      <c r="Q25" s="52">
        <f>'Komp - Evaluering'!S37</f>
        <v>0</v>
      </c>
      <c r="R25" s="51"/>
      <c r="S25" s="52">
        <f>'Komp - Evaluering'!U37</f>
        <v>0</v>
      </c>
      <c r="T25" s="51"/>
      <c r="U25" s="52">
        <f>'Komp - Evaluering'!W37</f>
        <v>0</v>
      </c>
    </row>
    <row r="26" spans="2:21" x14ac:dyDescent="0.3">
      <c r="B26" s="44"/>
      <c r="C26" s="48" t="s">
        <v>91</v>
      </c>
      <c r="D26" s="41"/>
      <c r="E26" s="49">
        <f>SUM(E22:E25)</f>
        <v>0</v>
      </c>
      <c r="F26" s="50"/>
      <c r="G26" s="50">
        <f t="shared" ref="G26:U26" si="0">SUM(G22:G25)</f>
        <v>0</v>
      </c>
      <c r="H26" s="50"/>
      <c r="I26" s="50">
        <f t="shared" si="0"/>
        <v>0</v>
      </c>
      <c r="J26" s="50"/>
      <c r="K26" s="50">
        <f t="shared" si="0"/>
        <v>0</v>
      </c>
      <c r="L26" s="50"/>
      <c r="M26" s="50">
        <f t="shared" si="0"/>
        <v>0</v>
      </c>
      <c r="N26" s="50"/>
      <c r="O26" s="50">
        <f t="shared" si="0"/>
        <v>0</v>
      </c>
      <c r="P26" s="50"/>
      <c r="Q26" s="50">
        <f t="shared" si="0"/>
        <v>0</v>
      </c>
      <c r="R26" s="50"/>
      <c r="S26" s="50">
        <f t="shared" si="0"/>
        <v>0</v>
      </c>
      <c r="T26" s="50"/>
      <c r="U26" s="50">
        <f t="shared" si="0"/>
        <v>0</v>
      </c>
    </row>
    <row r="27" spans="2:21" x14ac:dyDescent="0.3">
      <c r="B27" s="44"/>
      <c r="C27" s="45"/>
      <c r="D27" s="41"/>
      <c r="E27" s="42"/>
      <c r="F27" s="41"/>
      <c r="G27" s="30"/>
      <c r="H27" s="41"/>
      <c r="I27" s="30"/>
      <c r="J27" s="41"/>
      <c r="K27" s="30"/>
      <c r="L27" s="41"/>
      <c r="M27" s="30"/>
      <c r="N27" s="41"/>
      <c r="O27" s="30"/>
      <c r="P27" s="41"/>
      <c r="Q27" s="30"/>
      <c r="R27" s="41"/>
      <c r="S27" s="30"/>
      <c r="T27" s="41"/>
      <c r="U27" s="30"/>
    </row>
    <row r="28" spans="2:21" x14ac:dyDescent="0.3">
      <c r="B28" s="46"/>
      <c r="C28" s="46"/>
      <c r="D28" s="1"/>
      <c r="E28" s="43"/>
      <c r="F28" s="1"/>
      <c r="G28" s="47"/>
      <c r="I28" s="47"/>
      <c r="K28" s="47"/>
      <c r="M28" s="47"/>
      <c r="O28" s="47"/>
      <c r="Q28" s="47"/>
      <c r="S28" s="47"/>
      <c r="U28" s="47"/>
    </row>
    <row r="29" spans="2:21" x14ac:dyDescent="0.3">
      <c r="B29" s="44"/>
      <c r="C29" s="55" t="s">
        <v>66</v>
      </c>
      <c r="D29" s="41"/>
      <c r="E29" s="66">
        <f>'Komp - Evaluering'!E52</f>
        <v>1</v>
      </c>
      <c r="F29" s="41"/>
      <c r="G29" s="30">
        <f>IF(G13="ja",'Komp - Evaluering'!I52,0)</f>
        <v>0</v>
      </c>
      <c r="H29" s="41"/>
      <c r="I29" s="30">
        <f>IF(I13="ja",'Komp - Evaluering'!K52,0)</f>
        <v>0</v>
      </c>
      <c r="J29" s="41"/>
      <c r="K29" s="30">
        <f>IF(K13="ja",'Komp - Evaluering'!M52,0)</f>
        <v>0</v>
      </c>
      <c r="L29" s="41"/>
      <c r="M29" s="30">
        <f>IF(M13="ja",'Komp - Evaluering'!O52,0)</f>
        <v>0</v>
      </c>
      <c r="N29" s="41"/>
      <c r="O29" s="30">
        <f>IF(O13="ja",'Komp - Evaluering'!Q52,0)</f>
        <v>0</v>
      </c>
      <c r="P29" s="41"/>
      <c r="Q29" s="30">
        <f>IF(Q13="ja",'Komp - Evaluering'!S52,0)</f>
        <v>0</v>
      </c>
      <c r="R29" s="41"/>
      <c r="S29" s="30">
        <f>IF(S13="ja",'Komp - Evaluering'!U52,0)</f>
        <v>0</v>
      </c>
      <c r="T29" s="41"/>
      <c r="U29" s="30">
        <f>IF(U13="ja",'Komp - Evaluering'!W52,0)</f>
        <v>0</v>
      </c>
    </row>
    <row r="30" spans="2:21" x14ac:dyDescent="0.3">
      <c r="D30" s="1"/>
      <c r="E30" s="1"/>
      <c r="F30" s="1"/>
      <c r="H30" s="1"/>
    </row>
  </sheetData>
  <sheetProtection sheet="1" objects="1" scenarios="1" selectLockedCells="1"/>
  <mergeCells count="18">
    <mergeCell ref="T6:U6"/>
    <mergeCell ref="D6:E6"/>
    <mergeCell ref="D7:E7"/>
    <mergeCell ref="D5:E5"/>
    <mergeCell ref="R6:S6"/>
    <mergeCell ref="P14:Q14"/>
    <mergeCell ref="R14:S14"/>
    <mergeCell ref="T14:U14"/>
    <mergeCell ref="G7:N7"/>
    <mergeCell ref="G8:N8"/>
    <mergeCell ref="R7:S8"/>
    <mergeCell ref="C9:M10"/>
    <mergeCell ref="F14:G14"/>
    <mergeCell ref="H14:I14"/>
    <mergeCell ref="J14:K14"/>
    <mergeCell ref="L14:M14"/>
    <mergeCell ref="N14:O14"/>
    <mergeCell ref="T7:U8"/>
  </mergeCells>
  <conditionalFormatting sqref="E21">
    <cfRule type="cellIs" dxfId="1" priority="21" operator="lessThan">
      <formula>1</formula>
    </cfRule>
  </conditionalFormatting>
  <conditionalFormatting sqref="F15:U1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max"/>
        <color rgb="FFFFEF9C"/>
        <color rgb="FF63BE7B"/>
      </colorScale>
    </cfRule>
  </conditionalFormatting>
  <conditionalFormatting sqref="F5">
    <cfRule type="cellIs" dxfId="0" priority="17" operator="lessThan">
      <formula>1</formula>
    </cfRule>
  </conditionalFormatting>
  <conditionalFormatting sqref="G1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">
      <colorScale>
        <cfvo type="min"/>
        <cfvo type="max"/>
        <color rgb="FFFFEF9C"/>
        <color rgb="FF63BE7B"/>
      </colorScale>
    </cfRule>
  </conditionalFormatting>
  <conditionalFormatting sqref="I1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max"/>
        <color rgb="FFFFEF9C"/>
        <color rgb="FF63BE7B"/>
      </colorScale>
    </cfRule>
  </conditionalFormatting>
  <conditionalFormatting sqref="K1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max"/>
        <color rgb="FFFFEF9C"/>
        <color rgb="FF63BE7B"/>
      </colorScale>
    </cfRule>
  </conditionalFormatting>
  <conditionalFormatting sqref="M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max"/>
        <color rgb="FFFFEF9C"/>
        <color rgb="FF63BE7B"/>
      </colorScale>
    </cfRule>
  </conditionalFormatting>
  <conditionalFormatting sqref="O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max"/>
        <color rgb="FFFFEF9C"/>
        <color rgb="FF63BE7B"/>
      </colorScale>
    </cfRule>
  </conditionalFormatting>
  <conditionalFormatting sqref="Q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S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U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dataValidations count="1">
    <dataValidation type="list" allowBlank="1" showInputMessage="1" showErrorMessage="1" sqref="G13 I13 K13 M13 O13 Q13 S13 U13">
      <formula1>"Ja"</formula1>
    </dataValidation>
  </dataValidations>
  <pageMargins left="0.7" right="0.7" top="0.75" bottom="0.75" header="0.3" footer="0.3"/>
  <pageSetup paperSize="9" orientation="portrait" r:id="rId1"/>
  <ignoredErrors>
    <ignoredError sqref="D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CF911D82-29FA-41FC-8ADE-F11AE5454802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18" id="{AF114897-A8A4-4606-98E1-FD7E43FAF855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Komp - Evaluering</vt:lpstr>
      <vt:lpstr>Komp -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Inge Haugerud</dc:creator>
  <cp:lastModifiedBy>Sørby, Jorunn</cp:lastModifiedBy>
  <dcterms:created xsi:type="dcterms:W3CDTF">2014-09-05T12:04:21Z</dcterms:created>
  <dcterms:modified xsi:type="dcterms:W3CDTF">2017-09-26T12:42:58Z</dcterms:modified>
</cp:coreProperties>
</file>